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projekty 2025\Petynka\D14b3 - dokumentace DPS - chlazení a TČ voda-voda (04082025)\"/>
    </mc:Choice>
  </mc:AlternateContent>
  <xr:revisionPtr revIDLastSave="0" documentId="13_ncr:1_{735A4D42-006A-47D8-BB21-116B622291CB}" xr6:coauthVersionLast="47" xr6:coauthVersionMax="47" xr10:uidLastSave="{00000000-0000-0000-0000-000000000000}"/>
  <bookViews>
    <workbookView xWindow="-108" yWindow="-108" windowWidth="23256" windowHeight="12576" xr2:uid="{9F028FAC-BEEF-44B1-A9D9-36E3D6D9F5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9" i="1" l="1"/>
  <c r="F127" i="1"/>
  <c r="F126" i="1"/>
  <c r="F125" i="1"/>
  <c r="F124" i="1"/>
  <c r="F123" i="1"/>
  <c r="F122" i="1"/>
  <c r="F121" i="1"/>
  <c r="F118" i="1"/>
  <c r="F117" i="1"/>
  <c r="F116" i="1"/>
  <c r="F115" i="1"/>
  <c r="F114" i="1"/>
  <c r="F113" i="1"/>
  <c r="F112" i="1"/>
  <c r="F109" i="1"/>
  <c r="F108" i="1"/>
  <c r="F107" i="1"/>
  <c r="F106" i="1"/>
  <c r="F105" i="1"/>
  <c r="F104" i="1"/>
  <c r="F103" i="1"/>
  <c r="F102" i="1"/>
  <c r="F101" i="1"/>
  <c r="F100" i="1"/>
  <c r="F97" i="1"/>
  <c r="F96" i="1"/>
  <c r="F95" i="1"/>
  <c r="F94" i="1"/>
  <c r="F93" i="1"/>
  <c r="F92" i="1"/>
  <c r="F91" i="1"/>
  <c r="F88" i="1"/>
  <c r="F85" i="1"/>
  <c r="F82" i="1"/>
  <c r="F81" i="1"/>
  <c r="F80" i="1"/>
  <c r="F68" i="1"/>
  <c r="F77" i="1"/>
  <c r="F76" i="1"/>
  <c r="F75" i="1"/>
  <c r="F74" i="1"/>
  <c r="F73" i="1"/>
  <c r="F72" i="1"/>
  <c r="F71" i="1"/>
  <c r="F70" i="1"/>
  <c r="F69" i="1"/>
  <c r="F65" i="1"/>
  <c r="F64" i="1"/>
  <c r="F63" i="1"/>
  <c r="F60" i="1"/>
  <c r="F59" i="1"/>
  <c r="F58" i="1"/>
  <c r="F57" i="1"/>
  <c r="F56" i="1"/>
  <c r="F55" i="1"/>
  <c r="F54" i="1"/>
  <c r="F53" i="1"/>
  <c r="F52" i="1"/>
  <c r="F51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4" i="1"/>
  <c r="F23" i="1"/>
  <c r="F22" i="1"/>
  <c r="F21" i="1"/>
  <c r="F20" i="1"/>
  <c r="F19" i="1"/>
  <c r="F18" i="1"/>
  <c r="F17" i="1"/>
  <c r="F14" i="1"/>
  <c r="F13" i="1"/>
  <c r="F12" i="1"/>
  <c r="F11" i="1"/>
  <c r="F10" i="1"/>
  <c r="D68" i="1"/>
  <c r="D69" i="1"/>
  <c r="D76" i="1" s="1"/>
  <c r="D88" i="1"/>
</calcChain>
</file>

<file path=xl/sharedStrings.xml><?xml version="1.0" encoding="utf-8"?>
<sst xmlns="http://schemas.openxmlformats.org/spreadsheetml/2006/main" count="205" uniqueCount="122">
  <si>
    <t>Položka</t>
  </si>
  <si>
    <t>M.J.</t>
  </si>
  <si>
    <t>Množ-ství</t>
  </si>
  <si>
    <t>Ocelové závitové potrubí</t>
  </si>
  <si>
    <t>Trubka ocelová, pozinkovaná, závitová, svařovaná 1"</t>
  </si>
  <si>
    <t>m</t>
  </si>
  <si>
    <t>ks</t>
  </si>
  <si>
    <t>Lisované pozinkované potrubí z uhlíkové oceli</t>
  </si>
  <si>
    <t>Trubka IVAR.C-STEEL - lisovaná uhlíková ocel vně pozinkovaná 76,1x2,0 mm</t>
  </si>
  <si>
    <t>Armatury závitové</t>
  </si>
  <si>
    <t>Kulový kohout páčka F/F 1"</t>
  </si>
  <si>
    <t>Kulový kohout páčka F/F 2"</t>
  </si>
  <si>
    <t>Kulový kohout páčka F/F 2,5"</t>
  </si>
  <si>
    <t>Kulový kohout vypouštěcí krátká páčka 1/2"</t>
  </si>
  <si>
    <t>Automatický odvzdušňovací ventil Giacomini R99/1 mosazný, svislý + zpětný ventil 1/2"</t>
  </si>
  <si>
    <t>kpl</t>
  </si>
  <si>
    <t>Čerpadla</t>
  </si>
  <si>
    <t>Měření a regulace</t>
  </si>
  <si>
    <t>Teploměr SUKU 01 Ø 100 mm L160, jímka 1/2" mosaz (0 ÷ 60°), délka stonku 160 mm</t>
  </si>
  <si>
    <t>Snímač tlaku Danfoss MBS 3000 0-10 bar G1/4"</t>
  </si>
  <si>
    <t>Izolace</t>
  </si>
  <si>
    <t>Difuzně lepená izolace ocelového potrubí ze syntetického kaučuku K-flex tl. 19 mm, μ&gt;7000, λ≤0,033 W/mK, potrubí DN 50</t>
  </si>
  <si>
    <t>Difuzně lepená izolace ocelového potrubí ze syntetického kaučuku K-flex tl. 19 mm, μ&gt;7000, λ≤0,033 W/mK, potrubí DN 65</t>
  </si>
  <si>
    <t>Difuzně lepená izolace ocelového potrubí ze syntetického kaučuku K-flex tl. 19 mm, μ&gt;7000, λ≤0,033 W/mK, armatura DN 15</t>
  </si>
  <si>
    <t>Difuzně lepená izolace ocelového potrubí ze syntetického kaučuku K-flex tl. 19 mm, μ&gt;7000, λ≤0,033 W/mK, armatura DN 25</t>
  </si>
  <si>
    <t>Difuzně lepená izolace ocelového potrubí ze syntetického kaučuku K-flex tl. 19 mm, μ&gt;7000, λ≤0,033 W/mK, armatura DN 50</t>
  </si>
  <si>
    <t>Difuzně lepená izolace ocelového potrubí ze syntetického kaučuku K-flex tl. 19 mm, μ&gt;7000, λ≤0,033 W/mK, armatura DN 65</t>
  </si>
  <si>
    <t>Difuzně lepená izolace ze syntetického kaučuku K-flex tl. 19 mm, μ&gt;7000, λ≤0,033 W/mK, izolace AKU nádrže</t>
  </si>
  <si>
    <t>Oplechování potrubí</t>
  </si>
  <si>
    <t>Oplechování potrubí pozinkovaným plechem tl. 0,6 mm + izolační lamelová rohož ze skelného vlákna s AL fólií Isover ML-3 tl. 30 mm, λ50≤0,044 W/mK, potrubí DN 65</t>
  </si>
  <si>
    <t>Oplechování potrubí pozinkovaným plechem tl. 0,6 mm + izolační lamelová rohož ze skelného vlákna s AL fólií Isover ML-3 tl. 30 mm, λ50≤0,044 W/mK, armatura DN 25</t>
  </si>
  <si>
    <t>Objímky</t>
  </si>
  <si>
    <t>Nemrznoucí směs</t>
  </si>
  <si>
    <t>Zitrec LC (propylenglykol klasický) sud 210l- 100% Koncentrace</t>
  </si>
  <si>
    <t>l</t>
  </si>
  <si>
    <t>Podpůrné konstrukce a materiál</t>
  </si>
  <si>
    <t>Podpůrná konstrukce obecná do DN 50</t>
  </si>
  <si>
    <t>Podpůrná konstrukce obecná do DN 80</t>
  </si>
  <si>
    <t>Hmoždinky + vrut</t>
  </si>
  <si>
    <t>Spojovací materiál</t>
  </si>
  <si>
    <t>Konstrukční ocel</t>
  </si>
  <si>
    <t>kg</t>
  </si>
  <si>
    <t>Tyč závitová M10 - 1m</t>
  </si>
  <si>
    <t>Ostatní</t>
  </si>
  <si>
    <t>Doprava materiálu a montérů</t>
  </si>
  <si>
    <t>Značení potrubí</t>
  </si>
  <si>
    <t>VRN (zařízení staveniště, přesuny hmot, režie, ubytování)</t>
  </si>
  <si>
    <t>Koordinační činnost</t>
  </si>
  <si>
    <t>zaregulování systému a uvedení do provozu</t>
  </si>
  <si>
    <t>Dokumentace skutečného porvedení</t>
  </si>
  <si>
    <t>Nastěhování zařízení</t>
  </si>
  <si>
    <t>Nastěhování AKU nádoby 1000 litrů</t>
  </si>
  <si>
    <t>Hlavní zařízení</t>
  </si>
  <si>
    <t>DOKUMENTACE PRO PROVEDENÍ STAVBY</t>
  </si>
  <si>
    <t xml:space="preserve">Zařízení strojovny </t>
  </si>
  <si>
    <t>Montáže</t>
  </si>
  <si>
    <t>Montáž tepelné  izolace potrubí v exteriéru vč. oplechování</t>
  </si>
  <si>
    <t xml:space="preserve">Montáž tepelné izolace potrubí v interiáru </t>
  </si>
  <si>
    <t>DOSTAVBA SPORTOVNĚ REKREAČNÍHO AREÁLU PETYNKA</t>
  </si>
  <si>
    <t xml:space="preserve">TČ VODA/VODA WATERKOTTE Eco Touch 5112.5DT topný výkon 78kW při B0/W35°C </t>
  </si>
  <si>
    <t>Vzduchový záložní chladič TRANE CONQUEST CGAX 23 SE LN - 61.78kW při 12/7°C včetně jenostupňového integrovaného čerpadla</t>
  </si>
  <si>
    <t xml:space="preserve">WILO Yonos MAXO 50/0,5-12 PN6/10; Pmax=0,6kW </t>
  </si>
  <si>
    <t xml:space="preserve">WILO Yonos MAXO 50/0,5-16 PN6/10; Pmax=1,25kW </t>
  </si>
  <si>
    <t>Akumulační nádoba 1500l  - Atyp výroba - 6*2"; 2*5/4"; 3*1/2"; 1*1" vč. tepelné izolace Armaflex AF tl.20mm</t>
  </si>
  <si>
    <t>Expanzní nádoba Reflex S 200/10 šedá</t>
  </si>
  <si>
    <t>vitaulik připojení chladiče</t>
  </si>
  <si>
    <t>meziořírubová klapka DN50</t>
  </si>
  <si>
    <t>meziořírubová klapka DN65</t>
  </si>
  <si>
    <t>meziořírubová zpětná klapka DN65</t>
  </si>
  <si>
    <t>meziořírubová zpětná klapka DN50</t>
  </si>
  <si>
    <t>přírubový filtr DN50</t>
  </si>
  <si>
    <t>přírubový filtr DN65</t>
  </si>
  <si>
    <t>Armatury přírubové - PN6</t>
  </si>
  <si>
    <t>Příruba DN50</t>
  </si>
  <si>
    <t>Příruba DN65</t>
  </si>
  <si>
    <t>Zpětný ventil závitový EURA lehký PN10 21/2"</t>
  </si>
  <si>
    <t>Kulový uzávěr s filtrem FILTR BALL IVAR.51F 21/2"</t>
  </si>
  <si>
    <t xml:space="preserve">Ocelová konstrukce pro kotvení chladící jednoteky na střeše </t>
  </si>
  <si>
    <t>Manometr</t>
  </si>
  <si>
    <t>přírubový gumový kompenzátor DN50</t>
  </si>
  <si>
    <t>Trubka IVAR.C-STEEL - lisovaná uhlíková ocel vně pozinkovaná 28x1,5 mm</t>
  </si>
  <si>
    <t xml:space="preserve">Nátrubeky s O-kroužkem </t>
  </si>
  <si>
    <t xml:space="preserve">Redukce zásuvným koncem a s O-kroužkem </t>
  </si>
  <si>
    <t xml:space="preserve">Oblouk 90°; 45° i s O-kroužklem </t>
  </si>
  <si>
    <t xml:space="preserve">T-kusy s O-kroužkem </t>
  </si>
  <si>
    <t xml:space="preserve">Přechodka lisovaná  s O-kroužkem </t>
  </si>
  <si>
    <t>Kolena, T-kusy, redukce</t>
  </si>
  <si>
    <t xml:space="preserve">Nátrubeky, vsuvky,šroubení  </t>
  </si>
  <si>
    <t>Oplechování potrubí pozinkovaným plechem tl. 0,6 mm + izolační lamelová rohož ze skelného vlákna s AL fólií Isover ML-3 tl. 30 mm, λ50≤0,044 W/mK, armatura DN 65</t>
  </si>
  <si>
    <t>Objímka s izolačním pouzdrem pro  K-Flex tl. 19 mm</t>
  </si>
  <si>
    <t>Difuzně lepená izolace ocelového potrubí ze syntetického kaučuku K-flex tl. 19 mm, μ&gt;7000, λ≤0,033 W/mK, čerpadlo DN 50</t>
  </si>
  <si>
    <r>
      <t>m</t>
    </r>
    <r>
      <rPr>
        <vertAlign val="superscript"/>
        <sz val="8"/>
        <color theme="4"/>
        <rFont val="Arial"/>
        <family val="2"/>
        <charset val="238"/>
      </rPr>
      <t>2</t>
    </r>
  </si>
  <si>
    <t xml:space="preserve">Montáž TČ WATERKOTTE Eco Touch 5112.5DT </t>
  </si>
  <si>
    <t>Montáž vzduchového chladiče  TRANE CONQUEST CGAX 23 SE LN</t>
  </si>
  <si>
    <t xml:space="preserve">Montáž propojovacích potrubí mezi  vzduchovým chladičem a akumulační nádobou CH3(místnost 325.a) </t>
  </si>
  <si>
    <t xml:space="preserve">Montáž strojovny chlazení - (mísntost 325.a ) - připojení TČ WATERKOTTE Eco Touch 5112.5DT </t>
  </si>
  <si>
    <t>Montáž propojovacích potrubí - napojení jenotek VZT v 3NP</t>
  </si>
  <si>
    <t>Montáž tepelné izolace strojovny (místnost 325a)</t>
  </si>
  <si>
    <t>montáž rozdělovače chlazení</t>
  </si>
  <si>
    <t>Montáž propojovacích potrubí - strojoven 3NP a 1NP</t>
  </si>
  <si>
    <t>Tlakové zkoušky</t>
  </si>
  <si>
    <t xml:space="preserve">Nastěhování TČ WATERKOTTE Eco Touch 5112.5DT </t>
  </si>
  <si>
    <t>Nastěhování vzduchového chladiče TRANE CONQUEST CGAX 23 SE LN</t>
  </si>
  <si>
    <t>Oživení a servisní spuštění  jednotky TRANE CONQUEST CGAX 23 SE LN</t>
  </si>
  <si>
    <t xml:space="preserve">Oživení a servisní spuštění  jednotky TČ WATERKOTTE Eco Touch 5112.5DT </t>
  </si>
  <si>
    <t>Jeřáb</t>
  </si>
  <si>
    <t>hod</t>
  </si>
  <si>
    <t>Zábor silnice</t>
  </si>
  <si>
    <t>Trubka ocelová, pozinkovaná, závitová, svařovaná DN65</t>
  </si>
  <si>
    <t>Trubka ocelová, pozinkovaná, závitová, svařovaná DN50</t>
  </si>
  <si>
    <t>Trubka IVAR.C-STEEL - lisovaná uhlíková ocel vně pozinkovaná 54x2,0 mm</t>
  </si>
  <si>
    <t>Návleková tepelná izolace pro trubku 76*25mm</t>
  </si>
  <si>
    <t>spojovací materiál tepelné izolace</t>
  </si>
  <si>
    <t>Kulový uzávěr s filtrem FILTR BALL IVAR.51F 1"</t>
  </si>
  <si>
    <t>Pojistný ventil Meibes DUCO pro topení 1"x5/4" 3bar</t>
  </si>
  <si>
    <t>Čerpadlová skupina M MC se směšování a čerpadlem Magna 3 32-60; 11/4"; vč. uzávěrů zpětné klapky a tep.iz ob.č.: M66834.10WI</t>
  </si>
  <si>
    <t>Kombinovaný rozdělovač/sběrač pro M=7m3/hod vč. tepelné izolace a konzole - 2* vývody (2" + 3*5/4" + 1*VK 1/2")</t>
  </si>
  <si>
    <t>D1.4.B3 - PROFESE - VYTÁPĚNÍ STAVEB - TČ VODA/VODA A CHLAZENÍ</t>
  </si>
  <si>
    <t>Trubka IVAR.C-STEEL - lisovaná uhlíková ocel vně pozinkovaná 35x1,5 mm</t>
  </si>
  <si>
    <t>jednotková cena</t>
  </si>
  <si>
    <t xml:space="preserve">cena 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</si>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</sst>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164" formatCode="#,##0.00\ &quot;Kčs&quot;;[Red]\-#,##0.00\ &quot;Kčs&quot;"/>
    <numFmt numFmtId="165" formatCode="#,##0\ &quot;Kčs&quot;;[Red]\-#,##0\ &quot;Kčs&quot;"/>
  </numFmts>
  <fonts count="14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indexed="8"/>
      <name val="Calibri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vertAlign val="superscript"/>
      <sz val="8"/>
      <color theme="4"/>
      <name val="Arial"/>
      <family val="2"/>
      <charset val="238"/>
    </font>
    <font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F1FB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AE9FC"/>
        <bgColor indexed="64"/>
      </patternFill>
    </fill>
    <fill>
      <patternFill patternType="solid">
        <fgColor rgb="FFBE7DFF"/>
        <bgColor indexed="64"/>
      </patternFill>
    </fill>
    <fill>
      <patternFill patternType="solid">
        <fgColor rgb="FFBAAFFB"/>
        <bgColor indexed="64"/>
      </patternFill>
    </fill>
    <fill>
      <patternFill patternType="solid">
        <fgColor rgb="FFCCFFCC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54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1" fontId="5" fillId="3" borderId="4" xfId="1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5" fillId="3" borderId="4" xfId="1" applyFont="1" applyFill="1" applyBorder="1" applyAlignment="1">
      <alignment horizontal="left" vertical="center" wrapText="1"/>
    </xf>
    <xf numFmtId="0" fontId="3" fillId="11" borderId="7" xfId="1" applyFont="1" applyFill="1" applyBorder="1" applyAlignment="1">
      <alignment horizontal="left" vertical="center" wrapText="1"/>
    </xf>
    <xf numFmtId="0" fontId="3" fillId="11" borderId="7" xfId="1" applyFont="1" applyFill="1" applyBorder="1" applyAlignment="1">
      <alignment horizontal="center" vertical="center"/>
    </xf>
    <xf numFmtId="1" fontId="3" fillId="11" borderId="7" xfId="1" applyNumberFormat="1" applyFont="1" applyFill="1" applyBorder="1" applyAlignment="1" applyProtection="1">
      <alignment horizontal="center" vertical="center"/>
      <protection locked="0"/>
    </xf>
    <xf numFmtId="0" fontId="5" fillId="4" borderId="7" xfId="1" applyFont="1" applyFill="1" applyBorder="1" applyAlignment="1">
      <alignment horizontal="left" vertical="center" wrapText="1"/>
    </xf>
    <xf numFmtId="0" fontId="5" fillId="4" borderId="7" xfId="1" applyFont="1" applyFill="1" applyBorder="1" applyAlignment="1">
      <alignment horizontal="center" vertical="center"/>
    </xf>
    <xf numFmtId="1" fontId="5" fillId="4" borderId="7" xfId="1" applyNumberFormat="1" applyFont="1" applyFill="1" applyBorder="1" applyAlignment="1" applyProtection="1">
      <alignment horizontal="center" vertical="center"/>
      <protection locked="0"/>
    </xf>
    <xf numFmtId="0" fontId="5" fillId="5" borderId="7" xfId="5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 applyProtection="1">
      <alignment horizontal="center" vertical="center"/>
      <protection locked="0"/>
    </xf>
    <xf numFmtId="0" fontId="5" fillId="6" borderId="7" xfId="5" applyFont="1" applyFill="1" applyBorder="1" applyAlignment="1">
      <alignment horizontal="left" vertical="center"/>
    </xf>
    <xf numFmtId="0" fontId="3" fillId="6" borderId="7" xfId="0" applyFont="1" applyFill="1" applyBorder="1" applyAlignment="1">
      <alignment horizontal="center" vertical="center"/>
    </xf>
    <xf numFmtId="1" fontId="3" fillId="6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5" applyFont="1" applyBorder="1" applyAlignment="1">
      <alignment horizontal="left" vertical="center"/>
    </xf>
    <xf numFmtId="0" fontId="5" fillId="7" borderId="7" xfId="5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center" vertical="center"/>
    </xf>
    <xf numFmtId="1" fontId="3" fillId="7" borderId="7" xfId="0" applyNumberFormat="1" applyFont="1" applyFill="1" applyBorder="1" applyAlignment="1" applyProtection="1">
      <alignment horizontal="center" vertical="center"/>
      <protection locked="0"/>
    </xf>
    <xf numFmtId="49" fontId="5" fillId="8" borderId="7" xfId="6" applyNumberFormat="1" applyFont="1" applyFill="1" applyBorder="1" applyAlignment="1" applyProtection="1">
      <alignment horizontal="left" vertical="center"/>
    </xf>
    <xf numFmtId="0" fontId="3" fillId="8" borderId="7" xfId="5" applyFont="1" applyFill="1" applyBorder="1" applyAlignment="1">
      <alignment horizontal="center" vertical="center"/>
    </xf>
    <xf numFmtId="1" fontId="3" fillId="8" borderId="7" xfId="5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49" fontId="5" fillId="10" borderId="7" xfId="6" applyNumberFormat="1" applyFont="1" applyFill="1" applyBorder="1" applyAlignment="1" applyProtection="1">
      <alignment horizontal="left" vertical="center"/>
    </xf>
    <xf numFmtId="0" fontId="1" fillId="9" borderId="7" xfId="0" applyFont="1" applyFill="1" applyBorder="1" applyAlignment="1">
      <alignment horizontal="center" vertical="center"/>
    </xf>
    <xf numFmtId="1" fontId="1" fillId="9" borderId="7" xfId="0" applyNumberFormat="1" applyFont="1" applyFill="1" applyBorder="1" applyAlignment="1" applyProtection="1">
      <alignment horizontal="center" vertical="center"/>
      <protection locked="0"/>
    </xf>
    <xf numFmtId="0" fontId="3" fillId="0" borderId="2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5" fillId="0" borderId="7" xfId="5" applyFont="1" applyBorder="1" applyAlignment="1">
      <alignment horizontal="left" vertical="center" wrapText="1"/>
    </xf>
    <xf numFmtId="0" fontId="5" fillId="0" borderId="7" xfId="5" applyFont="1" applyBorder="1" applyAlignment="1">
      <alignment horizontal="center" vertical="center"/>
    </xf>
    <xf numFmtId="1" fontId="7" fillId="0" borderId="7" xfId="5" applyNumberFormat="1" applyFont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1" fontId="3" fillId="0" borderId="7" xfId="2" applyNumberFormat="1" applyFont="1" applyFill="1" applyBorder="1" applyAlignment="1" applyProtection="1">
      <alignment horizontal="center" vertical="center"/>
      <protection locked="0"/>
    </xf>
    <xf numFmtId="0" fontId="5" fillId="0" borderId="7" xfId="5" applyFont="1" applyBorder="1" applyAlignment="1">
      <alignment vertical="center"/>
    </xf>
    <xf numFmtId="0" fontId="3" fillId="0" borderId="12" xfId="5" applyFont="1" applyBorder="1" applyAlignment="1">
      <alignment vertical="center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1" fontId="9" fillId="0" borderId="11" xfId="0" applyNumberFormat="1" applyFont="1" applyBorder="1" applyAlignment="1" applyProtection="1">
      <alignment horizontal="center" vertical="center"/>
      <protection locked="0"/>
    </xf>
    <xf numFmtId="1" fontId="9" fillId="0" borderId="10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center" vertical="center"/>
    </xf>
    <xf numFmtId="1" fontId="9" fillId="0" borderId="5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left" vertical="center" wrapText="1"/>
    </xf>
    <xf numFmtId="0" fontId="9" fillId="0" borderId="11" xfId="5" applyFont="1" applyBorder="1" applyAlignment="1">
      <alignment horizontal="center" vertical="center"/>
    </xf>
    <xf numFmtId="1" fontId="9" fillId="0" borderId="11" xfId="2" applyNumberFormat="1" applyFont="1" applyFill="1" applyBorder="1" applyAlignment="1" applyProtection="1">
      <alignment horizontal="center" vertical="center"/>
      <protection locked="0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1" fontId="9" fillId="0" borderId="7" xfId="2" applyNumberFormat="1" applyFont="1" applyFill="1" applyBorder="1" applyAlignment="1" applyProtection="1">
      <alignment horizontal="center" vertical="center"/>
      <protection locked="0"/>
    </xf>
    <xf numFmtId="0" fontId="9" fillId="0" borderId="10" xfId="5" applyFont="1" applyBorder="1" applyAlignment="1">
      <alignment vertical="center"/>
    </xf>
    <xf numFmtId="0" fontId="9" fillId="0" borderId="5" xfId="5" applyFont="1" applyBorder="1" applyAlignment="1">
      <alignment vertical="center"/>
    </xf>
    <xf numFmtId="0" fontId="9" fillId="0" borderId="11" xfId="5" applyFont="1" applyBorder="1" applyAlignment="1">
      <alignment vertical="center" wrapText="1"/>
    </xf>
    <xf numFmtId="0" fontId="11" fillId="0" borderId="0" xfId="0" applyFont="1"/>
    <xf numFmtId="0" fontId="9" fillId="11" borderId="5" xfId="1" applyFont="1" applyFill="1" applyBorder="1" applyAlignment="1">
      <alignment horizontal="left" vertical="center" wrapText="1"/>
    </xf>
    <xf numFmtId="0" fontId="9" fillId="11" borderId="5" xfId="1" applyFont="1" applyFill="1" applyBorder="1" applyAlignment="1">
      <alignment horizontal="center" vertical="center"/>
    </xf>
    <xf numFmtId="1" fontId="9" fillId="11" borderId="5" xfId="1" applyNumberFormat="1" applyFont="1" applyFill="1" applyBorder="1" applyAlignment="1" applyProtection="1">
      <alignment horizontal="center" vertical="center"/>
      <protection locked="0"/>
    </xf>
    <xf numFmtId="0" fontId="9" fillId="11" borderId="10" xfId="1" applyFont="1" applyFill="1" applyBorder="1" applyAlignment="1">
      <alignment horizontal="left" vertical="center" wrapText="1"/>
    </xf>
    <xf numFmtId="0" fontId="9" fillId="11" borderId="10" xfId="1" applyFont="1" applyFill="1" applyBorder="1" applyAlignment="1">
      <alignment horizontal="center" vertical="center"/>
    </xf>
    <xf numFmtId="1" fontId="9" fillId="11" borderId="10" xfId="1" applyNumberFormat="1" applyFont="1" applyFill="1" applyBorder="1" applyAlignment="1" applyProtection="1">
      <alignment horizontal="center" vertical="center"/>
      <protection locked="0"/>
    </xf>
    <xf numFmtId="2" fontId="9" fillId="11" borderId="5" xfId="3" applyNumberFormat="1" applyFont="1" applyFill="1" applyBorder="1" applyAlignment="1">
      <alignment horizontal="left" vertical="center"/>
    </xf>
    <xf numFmtId="2" fontId="9" fillId="11" borderId="5" xfId="3" applyNumberFormat="1" applyFont="1" applyFill="1" applyBorder="1" applyAlignment="1">
      <alignment horizontal="center" vertical="center"/>
    </xf>
    <xf numFmtId="1" fontId="9" fillId="0" borderId="5" xfId="5" applyNumberFormat="1" applyFont="1" applyBorder="1" applyAlignment="1" applyProtection="1">
      <alignment horizontal="center" vertical="center"/>
      <protection locked="0"/>
    </xf>
    <xf numFmtId="1" fontId="9" fillId="0" borderId="11" xfId="5" applyNumberFormat="1" applyFont="1" applyBorder="1" applyAlignment="1" applyProtection="1">
      <alignment horizontal="center" vertical="center"/>
      <protection locked="0"/>
    </xf>
    <xf numFmtId="0" fontId="9" fillId="0" borderId="8" xfId="5" applyFont="1" applyBorder="1" applyAlignment="1">
      <alignment horizontal="left" vertical="center" wrapText="1"/>
    </xf>
    <xf numFmtId="0" fontId="9" fillId="0" borderId="8" xfId="5" applyFont="1" applyBorder="1" applyAlignment="1">
      <alignment horizontal="center" vertical="center"/>
    </xf>
    <xf numFmtId="1" fontId="9" fillId="0" borderId="8" xfId="7" applyNumberFormat="1" applyFont="1" applyFill="1" applyBorder="1" applyAlignment="1" applyProtection="1">
      <alignment horizontal="center" vertical="center"/>
      <protection locked="0"/>
    </xf>
    <xf numFmtId="0" fontId="9" fillId="0" borderId="2" xfId="5" applyFont="1" applyBorder="1" applyAlignment="1">
      <alignment horizontal="left" vertical="center" wrapText="1"/>
    </xf>
    <xf numFmtId="0" fontId="9" fillId="0" borderId="2" xfId="5" applyFont="1" applyBorder="1" applyAlignment="1">
      <alignment horizontal="center" vertical="center"/>
    </xf>
    <xf numFmtId="1" fontId="9" fillId="0" borderId="2" xfId="7" applyNumberFormat="1" applyFont="1" applyFill="1" applyBorder="1" applyAlignment="1" applyProtection="1">
      <alignment horizontal="center" vertical="center"/>
      <protection locked="0"/>
    </xf>
    <xf numFmtId="1" fontId="9" fillId="0" borderId="8" xfId="2" applyNumberFormat="1" applyFont="1" applyFill="1" applyBorder="1" applyAlignment="1" applyProtection="1">
      <alignment horizontal="center" vertical="center"/>
      <protection locked="0"/>
    </xf>
    <xf numFmtId="0" fontId="9" fillId="0" borderId="11" xfId="5" applyFont="1" applyBorder="1" applyAlignment="1">
      <alignment vertical="center"/>
    </xf>
    <xf numFmtId="0" fontId="9" fillId="0" borderId="13" xfId="5" applyFont="1" applyBorder="1" applyAlignment="1" applyProtection="1">
      <alignment vertical="center"/>
      <protection locked="0"/>
    </xf>
    <xf numFmtId="0" fontId="9" fillId="0" borderId="6" xfId="5" applyFont="1" applyBorder="1" applyAlignment="1" applyProtection="1">
      <alignment horizontal="center" vertical="center"/>
      <protection locked="0"/>
    </xf>
    <xf numFmtId="1" fontId="9" fillId="0" borderId="6" xfId="0" applyNumberFormat="1" applyFont="1" applyBorder="1" applyAlignment="1" applyProtection="1">
      <alignment horizontal="center" vertical="center"/>
      <protection locked="0"/>
    </xf>
    <xf numFmtId="0" fontId="9" fillId="0" borderId="14" xfId="5" applyFont="1" applyBorder="1" applyAlignment="1" applyProtection="1">
      <alignment horizontal="center" vertical="center"/>
      <protection locked="0"/>
    </xf>
    <xf numFmtId="1" fontId="9" fillId="0" borderId="14" xfId="0" applyNumberFormat="1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15" xfId="5" applyFont="1" applyBorder="1" applyAlignment="1" applyProtection="1">
      <alignment vertical="center"/>
      <protection locked="0"/>
    </xf>
    <xf numFmtId="0" fontId="9" fillId="0" borderId="14" xfId="5" applyFont="1" applyBorder="1" applyAlignment="1">
      <alignment horizontal="left" vertical="center" wrapText="1"/>
    </xf>
    <xf numFmtId="0" fontId="9" fillId="0" borderId="14" xfId="5" applyFont="1" applyBorder="1" applyAlignment="1">
      <alignment horizontal="center" vertical="center"/>
    </xf>
    <xf numFmtId="1" fontId="9" fillId="0" borderId="14" xfId="7" applyNumberFormat="1" applyFont="1" applyFill="1" applyBorder="1" applyAlignment="1" applyProtection="1">
      <alignment horizontal="center" vertical="center"/>
      <protection locked="0"/>
    </xf>
    <xf numFmtId="0" fontId="3" fillId="13" borderId="5" xfId="5" applyFont="1" applyFill="1" applyBorder="1" applyAlignment="1">
      <alignment horizontal="left" vertical="center" wrapText="1"/>
    </xf>
    <xf numFmtId="0" fontId="3" fillId="13" borderId="5" xfId="5" applyFont="1" applyFill="1" applyBorder="1" applyAlignment="1">
      <alignment horizontal="center" vertical="center"/>
    </xf>
    <xf numFmtId="1" fontId="3" fillId="13" borderId="5" xfId="2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/>
    <xf numFmtId="0" fontId="3" fillId="13" borderId="5" xfId="0" applyFont="1" applyFill="1" applyBorder="1" applyAlignment="1" applyProtection="1">
      <alignment horizontal="left" vertical="center" wrapText="1"/>
      <protection locked="0"/>
    </xf>
    <xf numFmtId="0" fontId="3" fillId="13" borderId="5" xfId="0" applyFont="1" applyFill="1" applyBorder="1" applyAlignment="1" applyProtection="1">
      <alignment horizontal="center" vertical="center"/>
      <protection locked="0"/>
    </xf>
    <xf numFmtId="1" fontId="3" fillId="13" borderId="5" xfId="0" applyNumberFormat="1" applyFont="1" applyFill="1" applyBorder="1" applyAlignment="1" applyProtection="1">
      <alignment horizontal="center" vertical="center"/>
      <protection locked="0"/>
    </xf>
    <xf numFmtId="0" fontId="3" fillId="13" borderId="5" xfId="0" applyFont="1" applyFill="1" applyBorder="1" applyAlignment="1">
      <alignment horizontal="left" vertical="center" wrapText="1"/>
    </xf>
    <xf numFmtId="0" fontId="3" fillId="13" borderId="5" xfId="0" applyFont="1" applyFill="1" applyBorder="1" applyAlignment="1">
      <alignment horizontal="center" vertical="center"/>
    </xf>
    <xf numFmtId="0" fontId="3" fillId="13" borderId="5" xfId="1" applyFont="1" applyFill="1" applyBorder="1" applyAlignment="1">
      <alignment horizontal="left" vertical="center" wrapText="1"/>
    </xf>
    <xf numFmtId="0" fontId="3" fillId="13" borderId="5" xfId="1" applyFont="1" applyFill="1" applyBorder="1" applyAlignment="1">
      <alignment horizontal="center" vertical="center"/>
    </xf>
    <xf numFmtId="1" fontId="3" fillId="13" borderId="5" xfId="1" applyNumberFormat="1" applyFont="1" applyFill="1" applyBorder="1" applyAlignment="1" applyProtection="1">
      <alignment horizontal="center" vertical="center"/>
      <protection locked="0"/>
    </xf>
    <xf numFmtId="42" fontId="5" fillId="3" borderId="4" xfId="1" applyNumberFormat="1" applyFont="1" applyFill="1" applyBorder="1" applyAlignment="1" applyProtection="1">
      <alignment horizontal="center" vertical="center"/>
      <protection locked="0"/>
    </xf>
    <xf numFmtId="42" fontId="9" fillId="11" borderId="5" xfId="1" applyNumberFormat="1" applyFont="1" applyFill="1" applyBorder="1" applyAlignment="1" applyProtection="1">
      <alignment horizontal="center" vertical="center"/>
      <protection locked="0"/>
    </xf>
    <xf numFmtId="42" fontId="3" fillId="11" borderId="7" xfId="1" applyNumberFormat="1" applyFont="1" applyFill="1" applyBorder="1" applyAlignment="1" applyProtection="1">
      <alignment horizontal="center" vertical="center"/>
      <protection locked="0"/>
    </xf>
    <xf numFmtId="42" fontId="5" fillId="4" borderId="7" xfId="1" applyNumberFormat="1" applyFont="1" applyFill="1" applyBorder="1" applyAlignment="1" applyProtection="1">
      <alignment horizontal="center" vertical="center"/>
      <protection locked="0"/>
    </xf>
    <xf numFmtId="42" fontId="9" fillId="11" borderId="10" xfId="1" applyNumberFormat="1" applyFont="1" applyFill="1" applyBorder="1" applyAlignment="1" applyProtection="1">
      <alignment horizontal="center" vertical="center"/>
      <protection locked="0"/>
    </xf>
    <xf numFmtId="42" fontId="3" fillId="13" borderId="5" xfId="1" applyNumberFormat="1" applyFont="1" applyFill="1" applyBorder="1" applyAlignment="1" applyProtection="1">
      <alignment horizontal="center" vertical="center"/>
      <protection locked="0"/>
    </xf>
    <xf numFmtId="42" fontId="3" fillId="5" borderId="7" xfId="0" applyNumberFormat="1" applyFont="1" applyFill="1" applyBorder="1" applyAlignment="1" applyProtection="1">
      <alignment horizontal="center" vertical="center"/>
      <protection locked="0"/>
    </xf>
    <xf numFmtId="42" fontId="9" fillId="0" borderId="10" xfId="2" applyNumberFormat="1" applyFont="1" applyFill="1" applyBorder="1" applyAlignment="1" applyProtection="1">
      <alignment horizontal="center" vertical="center"/>
      <protection locked="0"/>
    </xf>
    <xf numFmtId="42" fontId="3" fillId="13" borderId="5" xfId="2" applyNumberFormat="1" applyFont="1" applyFill="1" applyBorder="1" applyAlignment="1" applyProtection="1">
      <alignment horizontal="center" vertical="center"/>
      <protection locked="0"/>
    </xf>
    <xf numFmtId="42" fontId="9" fillId="0" borderId="5" xfId="2" applyNumberFormat="1" applyFont="1" applyFill="1" applyBorder="1" applyAlignment="1" applyProtection="1">
      <alignment horizontal="center" vertical="center"/>
      <protection locked="0"/>
    </xf>
    <xf numFmtId="42" fontId="9" fillId="0" borderId="11" xfId="2" applyNumberFormat="1" applyFont="1" applyFill="1" applyBorder="1" applyAlignment="1" applyProtection="1">
      <alignment horizontal="center" vertical="center"/>
      <protection locked="0"/>
    </xf>
    <xf numFmtId="42" fontId="3" fillId="0" borderId="2" xfId="2" applyNumberFormat="1" applyFont="1" applyFill="1" applyBorder="1" applyAlignment="1" applyProtection="1">
      <alignment horizontal="center" vertical="center"/>
      <protection locked="0"/>
    </xf>
    <xf numFmtId="42" fontId="3" fillId="6" borderId="7" xfId="0" applyNumberFormat="1" applyFont="1" applyFill="1" applyBorder="1" applyAlignment="1" applyProtection="1">
      <alignment horizontal="center" vertical="center"/>
      <protection locked="0"/>
    </xf>
    <xf numFmtId="42" fontId="9" fillId="0" borderId="5" xfId="0" applyNumberFormat="1" applyFont="1" applyBorder="1" applyAlignment="1" applyProtection="1">
      <alignment horizontal="center" vertical="center"/>
      <protection locked="0"/>
    </xf>
    <xf numFmtId="42" fontId="3" fillId="13" borderId="5" xfId="0" applyNumberFormat="1" applyFont="1" applyFill="1" applyBorder="1" applyAlignment="1" applyProtection="1">
      <alignment horizontal="center" vertical="center"/>
      <protection locked="0"/>
    </xf>
    <xf numFmtId="42" fontId="3" fillId="0" borderId="5" xfId="0" applyNumberFormat="1" applyFont="1" applyBorder="1" applyAlignment="1" applyProtection="1">
      <alignment horizontal="center" vertical="center"/>
      <protection locked="0"/>
    </xf>
    <xf numFmtId="42" fontId="3" fillId="7" borderId="7" xfId="0" applyNumberFormat="1" applyFont="1" applyFill="1" applyBorder="1" applyAlignment="1" applyProtection="1">
      <alignment horizontal="center" vertical="center"/>
      <protection locked="0"/>
    </xf>
    <xf numFmtId="42" fontId="9" fillId="0" borderId="11" xfId="0" applyNumberFormat="1" applyFont="1" applyBorder="1" applyAlignment="1" applyProtection="1">
      <alignment horizontal="center" vertical="center"/>
      <protection locked="0"/>
    </xf>
    <xf numFmtId="42" fontId="3" fillId="0" borderId="2" xfId="0" applyNumberFormat="1" applyFont="1" applyBorder="1" applyAlignment="1" applyProtection="1">
      <alignment horizontal="center" vertical="center"/>
      <protection locked="0"/>
    </xf>
    <xf numFmtId="42" fontId="3" fillId="8" borderId="7" xfId="5" applyNumberFormat="1" applyFont="1" applyFill="1" applyBorder="1" applyAlignment="1" applyProtection="1">
      <alignment horizontal="center" vertical="center"/>
      <protection locked="0"/>
    </xf>
    <xf numFmtId="42" fontId="9" fillId="0" borderId="8" xfId="7" applyNumberFormat="1" applyFont="1" applyFill="1" applyBorder="1" applyAlignment="1" applyProtection="1">
      <alignment horizontal="center" vertical="center"/>
      <protection locked="0"/>
    </xf>
    <xf numFmtId="42" fontId="9" fillId="0" borderId="14" xfId="7" applyNumberFormat="1" applyFont="1" applyFill="1" applyBorder="1" applyAlignment="1" applyProtection="1">
      <alignment horizontal="center" vertical="center"/>
      <protection locked="0"/>
    </xf>
    <xf numFmtId="42" fontId="9" fillId="0" borderId="2" xfId="7" applyNumberFormat="1" applyFont="1" applyFill="1" applyBorder="1" applyAlignment="1" applyProtection="1">
      <alignment horizontal="center" vertical="center"/>
      <protection locked="0"/>
    </xf>
    <xf numFmtId="42" fontId="1" fillId="9" borderId="7" xfId="0" applyNumberFormat="1" applyFont="1" applyFill="1" applyBorder="1" applyAlignment="1" applyProtection="1">
      <alignment horizontal="center" vertical="center"/>
      <protection locked="0"/>
    </xf>
    <xf numFmtId="42" fontId="9" fillId="0" borderId="5" xfId="5" applyNumberFormat="1" applyFont="1" applyBorder="1" applyAlignment="1" applyProtection="1">
      <alignment horizontal="center" vertical="center"/>
      <protection locked="0"/>
    </xf>
    <xf numFmtId="42" fontId="9" fillId="0" borderId="11" xfId="5" applyNumberFormat="1" applyFont="1" applyBorder="1" applyAlignment="1" applyProtection="1">
      <alignment horizontal="center" vertical="center"/>
      <protection locked="0"/>
    </xf>
    <xf numFmtId="42" fontId="7" fillId="0" borderId="7" xfId="5" applyNumberFormat="1" applyFont="1" applyBorder="1" applyAlignment="1" applyProtection="1">
      <alignment horizontal="center" vertical="center"/>
      <protection locked="0"/>
    </xf>
    <xf numFmtId="42" fontId="3" fillId="0" borderId="7" xfId="2" applyNumberFormat="1" applyFont="1" applyFill="1" applyBorder="1" applyAlignment="1" applyProtection="1">
      <alignment horizontal="center" vertical="center"/>
      <protection locked="0"/>
    </xf>
    <xf numFmtId="42" fontId="9" fillId="0" borderId="7" xfId="2" applyNumberFormat="1" applyFont="1" applyFill="1" applyBorder="1" applyAlignment="1" applyProtection="1">
      <alignment horizontal="center" vertical="center"/>
      <protection locked="0"/>
    </xf>
    <xf numFmtId="42" fontId="9" fillId="0" borderId="8" xfId="2" applyNumberFormat="1" applyFont="1" applyFill="1" applyBorder="1" applyAlignment="1" applyProtection="1">
      <alignment horizontal="center" vertical="center"/>
      <protection locked="0"/>
    </xf>
    <xf numFmtId="42" fontId="3" fillId="0" borderId="12" xfId="5" applyNumberFormat="1" applyFont="1" applyBorder="1" applyAlignment="1">
      <alignment vertical="center"/>
    </xf>
    <xf numFmtId="42" fontId="9" fillId="0" borderId="6" xfId="0" applyNumberFormat="1" applyFont="1" applyBorder="1" applyAlignment="1" applyProtection="1">
      <alignment horizontal="center" vertical="center"/>
      <protection locked="0"/>
    </xf>
    <xf numFmtId="42" fontId="9" fillId="0" borderId="14" xfId="0" applyNumberFormat="1" applyFont="1" applyBorder="1" applyAlignment="1" applyProtection="1">
      <alignment horizontal="center" vertical="center"/>
      <protection locked="0"/>
    </xf>
    <xf numFmtId="42" fontId="9" fillId="0" borderId="2" xfId="0" applyNumberFormat="1" applyFont="1" applyBorder="1" applyAlignment="1" applyProtection="1">
      <alignment horizontal="center" vertical="center"/>
      <protection locked="0"/>
    </xf>
    <xf numFmtId="0" fontId="0" fillId="0" borderId="17" xfId="0" applyBorder="1"/>
    <xf numFmtId="42" fontId="0" fillId="0" borderId="18" xfId="0" applyNumberFormat="1" applyBorder="1"/>
    <xf numFmtId="0" fontId="5" fillId="0" borderId="16" xfId="5" applyFont="1" applyBorder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12" borderId="9" xfId="0" applyFont="1" applyFill="1" applyBorder="1" applyAlignment="1">
      <alignment horizontal="center" vertical="center"/>
    </xf>
    <xf numFmtId="0" fontId="0" fillId="12" borderId="9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8">
    <cellStyle name="Čárky bez des. míst 2" xfId="6" xr:uid="{FE0E25A2-A04C-40F1-AF47-0FA9CB657B5C}"/>
    <cellStyle name="Měna 2" xfId="2" xr:uid="{C24E54F6-39CF-447F-ADB8-5CB77FC40114}"/>
    <cellStyle name="Měna 2 3" xfId="4" xr:uid="{C005C8B9-D7CF-4BFA-9C6D-D0DB7EEE0018}"/>
    <cellStyle name="Měny bez des. míst 2" xfId="7" xr:uid="{15D894B5-996B-4A6C-A2B9-E259EEF98F82}"/>
    <cellStyle name="Normální" xfId="0" builtinId="0"/>
    <cellStyle name="normální 10 9" xfId="3" xr:uid="{20B5584F-5D70-45D3-9843-343CAEF7127C}"/>
    <cellStyle name="Normální 109" xfId="1" xr:uid="{23CBE37F-FB06-4E21-86D4-3EA921D7ABBA}"/>
    <cellStyle name="normální 133" xfId="5" xr:uid="{45A48AD2-0CBF-461A-9F56-D66865A2C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8E55-0F5D-4B47-8232-FE31EE1AB0D9}">
  <dimension ref="A3:N129"/>
  <sheetViews>
    <sheetView tabSelected="1" topLeftCell="A46" zoomScale="110" zoomScaleNormal="110" workbookViewId="0">
      <selection activeCell="B56" sqref="B56"/>
    </sheetView>
  </sheetViews>
  <sheetFormatPr defaultRowHeight="14.4" x14ac:dyDescent="0.3"/>
  <cols>
    <col min="1" max="1" width="3.109375" customWidth="1"/>
    <col min="2" max="2" width="91.6640625" customWidth="1"/>
    <col min="3" max="3" width="7.6640625" customWidth="1"/>
    <col min="4" max="6" width="11.109375" customWidth="1"/>
  </cols>
  <sheetData>
    <row r="3" spans="1:14" ht="21" x14ac:dyDescent="0.3">
      <c r="B3" s="150" t="s">
        <v>58</v>
      </c>
      <c r="C3" s="150"/>
      <c r="D3" s="150"/>
    </row>
    <row r="4" spans="1:14" x14ac:dyDescent="0.3">
      <c r="B4" s="151" t="s">
        <v>53</v>
      </c>
      <c r="C4" s="151"/>
      <c r="D4" s="151"/>
    </row>
    <row r="5" spans="1:14" ht="15" thickBot="1" x14ac:dyDescent="0.35">
      <c r="B5" s="151" t="s">
        <v>117</v>
      </c>
      <c r="C5" s="151"/>
      <c r="D5" s="151"/>
    </row>
    <row r="6" spans="1:14" ht="15" thickTop="1" x14ac:dyDescent="0.3">
      <c r="B6" s="152" t="s">
        <v>0</v>
      </c>
      <c r="C6" s="152" t="s">
        <v>1</v>
      </c>
      <c r="D6" s="148" t="s">
        <v>2</v>
      </c>
      <c r="E6" s="148" t="s">
        <v>119</v>
      </c>
      <c r="F6" s="148" t="s">
        <v>120</v>
      </c>
    </row>
    <row r="7" spans="1:14" x14ac:dyDescent="0.3">
      <c r="B7" s="153"/>
      <c r="C7" s="153"/>
      <c r="D7" s="149"/>
      <c r="E7" s="149"/>
      <c r="F7" s="149"/>
    </row>
    <row r="8" spans="1:14" ht="4.5" customHeight="1" thickBot="1" x14ac:dyDescent="0.35">
      <c r="B8" s="1"/>
      <c r="C8" s="1"/>
      <c r="D8" s="1"/>
      <c r="E8" s="1"/>
      <c r="F8" s="1"/>
    </row>
    <row r="9" spans="1:14" ht="12.6" customHeight="1" thickTop="1" x14ac:dyDescent="0.3">
      <c r="B9" s="5" t="s">
        <v>3</v>
      </c>
      <c r="C9" s="2"/>
      <c r="D9" s="3"/>
      <c r="E9" s="111"/>
      <c r="F9" s="111"/>
    </row>
    <row r="10" spans="1:14" s="4" customFormat="1" ht="14.4" customHeight="1" x14ac:dyDescent="0.3">
      <c r="A10"/>
      <c r="B10" s="69" t="s">
        <v>4</v>
      </c>
      <c r="C10" s="70" t="s">
        <v>5</v>
      </c>
      <c r="D10" s="71">
        <v>4</v>
      </c>
      <c r="E10" s="112">
        <v>0</v>
      </c>
      <c r="F10" s="112">
        <f>E10*D10</f>
        <v>0</v>
      </c>
      <c r="G10"/>
      <c r="H10"/>
      <c r="I10"/>
      <c r="J10"/>
      <c r="K10"/>
      <c r="L10"/>
      <c r="M10"/>
      <c r="N10"/>
    </row>
    <row r="11" spans="1:14" s="4" customFormat="1" ht="15" customHeight="1" x14ac:dyDescent="0.3">
      <c r="A11"/>
      <c r="B11" s="69" t="s">
        <v>109</v>
      </c>
      <c r="C11" s="70" t="s">
        <v>5</v>
      </c>
      <c r="D11" s="71">
        <v>10</v>
      </c>
      <c r="E11" s="112"/>
      <c r="F11" s="112">
        <f t="shared" ref="F11:F14" si="0">E11*D11</f>
        <v>0</v>
      </c>
      <c r="G11"/>
      <c r="H11"/>
      <c r="I11"/>
      <c r="J11"/>
      <c r="K11"/>
      <c r="L11"/>
      <c r="M11"/>
      <c r="N11"/>
    </row>
    <row r="12" spans="1:14" s="4" customFormat="1" ht="15" customHeight="1" x14ac:dyDescent="0.3">
      <c r="A12"/>
      <c r="B12" s="69" t="s">
        <v>108</v>
      </c>
      <c r="C12" s="70" t="s">
        <v>5</v>
      </c>
      <c r="D12" s="71">
        <v>10</v>
      </c>
      <c r="E12" s="112"/>
      <c r="F12" s="112">
        <f t="shared" si="0"/>
        <v>0</v>
      </c>
      <c r="G12"/>
      <c r="H12"/>
      <c r="I12"/>
      <c r="J12"/>
      <c r="K12"/>
      <c r="L12"/>
      <c r="M12"/>
      <c r="N12"/>
    </row>
    <row r="13" spans="1:14" s="4" customFormat="1" x14ac:dyDescent="0.3">
      <c r="A13"/>
      <c r="B13" s="75" t="s">
        <v>86</v>
      </c>
      <c r="C13" s="76" t="s">
        <v>15</v>
      </c>
      <c r="D13" s="71">
        <v>1</v>
      </c>
      <c r="E13" s="112"/>
      <c r="F13" s="112">
        <f t="shared" si="0"/>
        <v>0</v>
      </c>
      <c r="G13"/>
      <c r="H13"/>
      <c r="I13"/>
      <c r="J13"/>
      <c r="K13"/>
      <c r="L13"/>
      <c r="M13"/>
      <c r="N13"/>
    </row>
    <row r="14" spans="1:14" s="4" customFormat="1" ht="13.2" customHeight="1" x14ac:dyDescent="0.3">
      <c r="A14"/>
      <c r="B14" s="69" t="s">
        <v>87</v>
      </c>
      <c r="C14" s="70" t="s">
        <v>15</v>
      </c>
      <c r="D14" s="71">
        <v>1</v>
      </c>
      <c r="E14" s="112"/>
      <c r="F14" s="112">
        <f t="shared" si="0"/>
        <v>0</v>
      </c>
      <c r="G14"/>
      <c r="H14"/>
      <c r="I14"/>
      <c r="J14"/>
      <c r="K14"/>
      <c r="L14"/>
      <c r="M14"/>
      <c r="N14"/>
    </row>
    <row r="15" spans="1:14" s="4" customFormat="1" ht="9" customHeight="1" x14ac:dyDescent="0.3">
      <c r="A15"/>
      <c r="B15" s="6"/>
      <c r="C15" s="7"/>
      <c r="D15" s="8"/>
      <c r="E15" s="113"/>
      <c r="F15" s="113"/>
      <c r="G15"/>
      <c r="H15"/>
      <c r="I15"/>
      <c r="J15"/>
      <c r="K15"/>
      <c r="L15"/>
      <c r="M15"/>
      <c r="N15"/>
    </row>
    <row r="16" spans="1:14" ht="13.2" customHeight="1" x14ac:dyDescent="0.3">
      <c r="B16" s="9" t="s">
        <v>7</v>
      </c>
      <c r="C16" s="10"/>
      <c r="D16" s="11"/>
      <c r="E16" s="114"/>
      <c r="F16" s="114"/>
    </row>
    <row r="17" spans="1:14" ht="13.2" customHeight="1" x14ac:dyDescent="0.3">
      <c r="B17" s="72" t="s">
        <v>80</v>
      </c>
      <c r="C17" s="73" t="s">
        <v>5</v>
      </c>
      <c r="D17" s="74">
        <v>10</v>
      </c>
      <c r="E17" s="115"/>
      <c r="F17" s="112">
        <f t="shared" ref="F17:F24" si="1">E17*D17</f>
        <v>0</v>
      </c>
    </row>
    <row r="18" spans="1:14" ht="13.2" customHeight="1" x14ac:dyDescent="0.3">
      <c r="B18" s="108" t="s">
        <v>118</v>
      </c>
      <c r="C18" s="109" t="s">
        <v>5</v>
      </c>
      <c r="D18" s="110">
        <v>154</v>
      </c>
      <c r="E18" s="116"/>
      <c r="F18" s="112">
        <f t="shared" si="1"/>
        <v>0</v>
      </c>
    </row>
    <row r="19" spans="1:14" ht="13.2" customHeight="1" x14ac:dyDescent="0.3">
      <c r="B19" s="69" t="s">
        <v>110</v>
      </c>
      <c r="C19" s="70" t="s">
        <v>5</v>
      </c>
      <c r="D19" s="71">
        <v>20</v>
      </c>
      <c r="E19" s="112"/>
      <c r="F19" s="112">
        <f t="shared" si="1"/>
        <v>0</v>
      </c>
    </row>
    <row r="20" spans="1:14" ht="13.2" customHeight="1" x14ac:dyDescent="0.3">
      <c r="B20" s="69" t="s">
        <v>8</v>
      </c>
      <c r="C20" s="70" t="s">
        <v>5</v>
      </c>
      <c r="D20" s="71">
        <v>180</v>
      </c>
      <c r="E20" s="112"/>
      <c r="F20" s="112">
        <f t="shared" si="1"/>
        <v>0</v>
      </c>
    </row>
    <row r="21" spans="1:14" s="68" customFormat="1" ht="13.95" customHeight="1" x14ac:dyDescent="0.3">
      <c r="B21" s="69" t="s">
        <v>81</v>
      </c>
      <c r="C21" s="70" t="s">
        <v>15</v>
      </c>
      <c r="D21" s="71">
        <v>1</v>
      </c>
      <c r="E21" s="112"/>
      <c r="F21" s="112">
        <f t="shared" si="1"/>
        <v>0</v>
      </c>
    </row>
    <row r="22" spans="1:14" s="68" customFormat="1" ht="13.95" customHeight="1" x14ac:dyDescent="0.3">
      <c r="B22" s="69" t="s">
        <v>82</v>
      </c>
      <c r="C22" s="70" t="s">
        <v>15</v>
      </c>
      <c r="D22" s="71">
        <v>1</v>
      </c>
      <c r="E22" s="112"/>
      <c r="F22" s="112">
        <f t="shared" si="1"/>
        <v>0</v>
      </c>
    </row>
    <row r="23" spans="1:14" ht="12.6" customHeight="1" x14ac:dyDescent="0.3">
      <c r="B23" s="69" t="s">
        <v>83</v>
      </c>
      <c r="C23" s="70" t="s">
        <v>15</v>
      </c>
      <c r="D23" s="71">
        <v>1</v>
      </c>
      <c r="E23" s="112"/>
      <c r="F23" s="112">
        <f t="shared" si="1"/>
        <v>0</v>
      </c>
    </row>
    <row r="24" spans="1:14" ht="13.95" customHeight="1" x14ac:dyDescent="0.3">
      <c r="B24" s="69" t="s">
        <v>84</v>
      </c>
      <c r="C24" s="70" t="s">
        <v>15</v>
      </c>
      <c r="D24" s="71">
        <v>1</v>
      </c>
      <c r="E24" s="112"/>
      <c r="F24" s="112">
        <f t="shared" si="1"/>
        <v>0</v>
      </c>
    </row>
    <row r="25" spans="1:14" ht="13.95" customHeight="1" x14ac:dyDescent="0.3">
      <c r="B25" s="69" t="s">
        <v>85</v>
      </c>
      <c r="C25" s="70" t="s">
        <v>15</v>
      </c>
      <c r="D25" s="71">
        <v>1</v>
      </c>
      <c r="E25" s="112"/>
      <c r="F25" s="112"/>
    </row>
    <row r="26" spans="1:14" s="4" customFormat="1" ht="9" customHeight="1" x14ac:dyDescent="0.3">
      <c r="A26"/>
      <c r="B26" s="6"/>
      <c r="C26" s="7"/>
      <c r="D26" s="8"/>
      <c r="E26" s="113"/>
      <c r="F26" s="113"/>
      <c r="G26"/>
      <c r="H26"/>
      <c r="I26"/>
      <c r="J26"/>
      <c r="K26"/>
      <c r="L26"/>
      <c r="M26"/>
      <c r="N26"/>
    </row>
    <row r="27" spans="1:14" x14ac:dyDescent="0.3">
      <c r="B27" s="12" t="s">
        <v>9</v>
      </c>
      <c r="C27" s="13"/>
      <c r="D27" s="14"/>
      <c r="E27" s="117"/>
      <c r="F27" s="117"/>
    </row>
    <row r="28" spans="1:14" ht="15" customHeight="1" x14ac:dyDescent="0.3">
      <c r="B28" s="50" t="s">
        <v>65</v>
      </c>
      <c r="C28" s="51" t="s">
        <v>6</v>
      </c>
      <c r="D28" s="55">
        <v>2</v>
      </c>
      <c r="E28" s="118"/>
      <c r="F28" s="112">
        <f t="shared" ref="F28:F37" si="2">E28*D28</f>
        <v>0</v>
      </c>
    </row>
    <row r="29" spans="1:14" ht="15" customHeight="1" x14ac:dyDescent="0.3">
      <c r="B29" s="99" t="s">
        <v>10</v>
      </c>
      <c r="C29" s="100" t="s">
        <v>6</v>
      </c>
      <c r="D29" s="101">
        <v>4</v>
      </c>
      <c r="E29" s="119"/>
      <c r="F29" s="112">
        <f t="shared" si="2"/>
        <v>0</v>
      </c>
    </row>
    <row r="30" spans="1:14" ht="13.95" customHeight="1" x14ac:dyDescent="0.3">
      <c r="B30" s="58" t="s">
        <v>11</v>
      </c>
      <c r="C30" s="56" t="s">
        <v>6</v>
      </c>
      <c r="D30" s="57">
        <v>5</v>
      </c>
      <c r="E30" s="120"/>
      <c r="F30" s="112">
        <f t="shared" si="2"/>
        <v>0</v>
      </c>
    </row>
    <row r="31" spans="1:14" ht="14.4" customHeight="1" x14ac:dyDescent="0.3">
      <c r="B31" s="58" t="s">
        <v>12</v>
      </c>
      <c r="C31" s="56" t="s">
        <v>6</v>
      </c>
      <c r="D31" s="57">
        <v>3</v>
      </c>
      <c r="E31" s="120"/>
      <c r="F31" s="112">
        <f t="shared" si="2"/>
        <v>0</v>
      </c>
    </row>
    <row r="32" spans="1:14" ht="14.4" customHeight="1" x14ac:dyDescent="0.3">
      <c r="B32" s="99" t="s">
        <v>13</v>
      </c>
      <c r="C32" s="100" t="s">
        <v>6</v>
      </c>
      <c r="D32" s="101">
        <v>16</v>
      </c>
      <c r="E32" s="119"/>
      <c r="F32" s="112">
        <f t="shared" si="2"/>
        <v>0</v>
      </c>
    </row>
    <row r="33" spans="2:6" ht="13.95" customHeight="1" x14ac:dyDescent="0.3">
      <c r="B33" s="58" t="s">
        <v>75</v>
      </c>
      <c r="C33" s="56" t="s">
        <v>6</v>
      </c>
      <c r="D33" s="57">
        <v>1</v>
      </c>
      <c r="E33" s="120"/>
      <c r="F33" s="112">
        <f t="shared" si="2"/>
        <v>0</v>
      </c>
    </row>
    <row r="34" spans="2:6" s="102" customFormat="1" ht="14.4" customHeight="1" x14ac:dyDescent="0.3">
      <c r="B34" s="99" t="s">
        <v>113</v>
      </c>
      <c r="C34" s="100" t="s">
        <v>6</v>
      </c>
      <c r="D34" s="101">
        <v>3</v>
      </c>
      <c r="E34" s="119"/>
      <c r="F34" s="112">
        <f t="shared" si="2"/>
        <v>0</v>
      </c>
    </row>
    <row r="35" spans="2:6" ht="14.4" customHeight="1" x14ac:dyDescent="0.3">
      <c r="B35" s="58" t="s">
        <v>76</v>
      </c>
      <c r="C35" s="56" t="s">
        <v>6</v>
      </c>
      <c r="D35" s="57">
        <v>1</v>
      </c>
      <c r="E35" s="120"/>
      <c r="F35" s="112">
        <f t="shared" si="2"/>
        <v>0</v>
      </c>
    </row>
    <row r="36" spans="2:6" ht="15.6" customHeight="1" x14ac:dyDescent="0.3">
      <c r="B36" s="99" t="s">
        <v>14</v>
      </c>
      <c r="C36" s="100" t="s">
        <v>6</v>
      </c>
      <c r="D36" s="101">
        <v>14</v>
      </c>
      <c r="E36" s="119"/>
      <c r="F36" s="112">
        <f t="shared" si="2"/>
        <v>0</v>
      </c>
    </row>
    <row r="37" spans="2:6" ht="14.4" customHeight="1" x14ac:dyDescent="0.3">
      <c r="B37" s="59" t="s">
        <v>114</v>
      </c>
      <c r="C37" s="60" t="s">
        <v>6</v>
      </c>
      <c r="D37" s="61">
        <v>3</v>
      </c>
      <c r="E37" s="121"/>
      <c r="F37" s="112">
        <f t="shared" si="2"/>
        <v>0</v>
      </c>
    </row>
    <row r="38" spans="2:6" ht="14.4" customHeight="1" x14ac:dyDescent="0.3">
      <c r="B38" s="33"/>
      <c r="C38" s="34"/>
      <c r="D38" s="38"/>
      <c r="E38" s="122"/>
      <c r="F38" s="122"/>
    </row>
    <row r="39" spans="2:6" x14ac:dyDescent="0.3">
      <c r="B39" s="12" t="s">
        <v>72</v>
      </c>
      <c r="C39" s="13"/>
      <c r="D39" s="14"/>
      <c r="E39" s="117"/>
      <c r="F39" s="117"/>
    </row>
    <row r="40" spans="2:6" ht="15" customHeight="1" x14ac:dyDescent="0.3">
      <c r="B40" s="50" t="s">
        <v>79</v>
      </c>
      <c r="C40" s="51" t="s">
        <v>6</v>
      </c>
      <c r="D40" s="55">
        <v>4</v>
      </c>
      <c r="E40" s="118"/>
      <c r="F40" s="112">
        <f t="shared" ref="F40:F48" si="3">E40*D40</f>
        <v>0</v>
      </c>
    </row>
    <row r="41" spans="2:6" ht="15" customHeight="1" x14ac:dyDescent="0.3">
      <c r="B41" s="50" t="s">
        <v>66</v>
      </c>
      <c r="C41" s="51" t="s">
        <v>6</v>
      </c>
      <c r="D41" s="55">
        <v>6</v>
      </c>
      <c r="E41" s="118"/>
      <c r="F41" s="112">
        <f t="shared" si="3"/>
        <v>0</v>
      </c>
    </row>
    <row r="42" spans="2:6" ht="15" customHeight="1" x14ac:dyDescent="0.3">
      <c r="B42" s="58" t="s">
        <v>67</v>
      </c>
      <c r="C42" s="56" t="s">
        <v>6</v>
      </c>
      <c r="D42" s="57">
        <v>3</v>
      </c>
      <c r="E42" s="120"/>
      <c r="F42" s="112">
        <f t="shared" si="3"/>
        <v>0</v>
      </c>
    </row>
    <row r="43" spans="2:6" ht="15" customHeight="1" x14ac:dyDescent="0.3">
      <c r="B43" s="58" t="s">
        <v>69</v>
      </c>
      <c r="C43" s="56" t="s">
        <v>6</v>
      </c>
      <c r="D43" s="57">
        <v>1</v>
      </c>
      <c r="E43" s="120"/>
      <c r="F43" s="112">
        <f t="shared" si="3"/>
        <v>0</v>
      </c>
    </row>
    <row r="44" spans="2:6" ht="15" customHeight="1" x14ac:dyDescent="0.3">
      <c r="B44" s="58" t="s">
        <v>68</v>
      </c>
      <c r="C44" s="56" t="s">
        <v>6</v>
      </c>
      <c r="D44" s="57">
        <v>1</v>
      </c>
      <c r="E44" s="120"/>
      <c r="F44" s="112">
        <f t="shared" si="3"/>
        <v>0</v>
      </c>
    </row>
    <row r="45" spans="2:6" ht="15" customHeight="1" x14ac:dyDescent="0.3">
      <c r="B45" s="58" t="s">
        <v>70</v>
      </c>
      <c r="C45" s="56" t="s">
        <v>6</v>
      </c>
      <c r="D45" s="57">
        <v>1</v>
      </c>
      <c r="E45" s="120"/>
      <c r="F45" s="112">
        <f t="shared" si="3"/>
        <v>0</v>
      </c>
    </row>
    <row r="46" spans="2:6" ht="13.95" customHeight="1" x14ac:dyDescent="0.3">
      <c r="B46" s="58" t="s">
        <v>71</v>
      </c>
      <c r="C46" s="56" t="s">
        <v>6</v>
      </c>
      <c r="D46" s="57">
        <v>1</v>
      </c>
      <c r="E46" s="120"/>
      <c r="F46" s="112">
        <f t="shared" si="3"/>
        <v>0</v>
      </c>
    </row>
    <row r="47" spans="2:6" ht="13.95" customHeight="1" x14ac:dyDescent="0.3">
      <c r="B47" s="58" t="s">
        <v>73</v>
      </c>
      <c r="C47" s="56" t="s">
        <v>6</v>
      </c>
      <c r="D47" s="57">
        <v>26</v>
      </c>
      <c r="E47" s="120"/>
      <c r="F47" s="112">
        <f t="shared" si="3"/>
        <v>0</v>
      </c>
    </row>
    <row r="48" spans="2:6" ht="14.4" customHeight="1" x14ac:dyDescent="0.3">
      <c r="B48" s="58" t="s">
        <v>74</v>
      </c>
      <c r="C48" s="56" t="s">
        <v>6</v>
      </c>
      <c r="D48" s="57">
        <v>8</v>
      </c>
      <c r="E48" s="120"/>
      <c r="F48" s="112">
        <f t="shared" si="3"/>
        <v>0</v>
      </c>
    </row>
    <row r="49" spans="1:14" ht="14.4" customHeight="1" x14ac:dyDescent="0.3">
      <c r="B49" s="33"/>
      <c r="C49" s="34"/>
      <c r="D49" s="38"/>
      <c r="E49" s="122"/>
      <c r="F49" s="122"/>
    </row>
    <row r="50" spans="1:14" x14ac:dyDescent="0.3">
      <c r="B50" s="15" t="s">
        <v>54</v>
      </c>
      <c r="C50" s="16"/>
      <c r="D50" s="17"/>
      <c r="E50" s="123"/>
      <c r="F50" s="123"/>
    </row>
    <row r="51" spans="1:14" ht="13.95" customHeight="1" x14ac:dyDescent="0.3">
      <c r="B51" s="48" t="s">
        <v>64</v>
      </c>
      <c r="C51" s="49" t="s">
        <v>6</v>
      </c>
      <c r="D51" s="46">
        <v>1</v>
      </c>
      <c r="E51" s="124"/>
      <c r="F51" s="112">
        <f t="shared" ref="F51:F60" si="4">E51*D51</f>
        <v>0</v>
      </c>
    </row>
    <row r="52" spans="1:14" ht="13.95" customHeight="1" x14ac:dyDescent="0.3">
      <c r="B52" s="106" t="s">
        <v>116</v>
      </c>
      <c r="C52" s="107" t="s">
        <v>15</v>
      </c>
      <c r="D52" s="105">
        <v>1</v>
      </c>
      <c r="E52" s="125"/>
      <c r="F52" s="112">
        <f t="shared" si="4"/>
        <v>0</v>
      </c>
    </row>
    <row r="53" spans="1:14" ht="13.95" customHeight="1" x14ac:dyDescent="0.3">
      <c r="B53" s="20" t="s">
        <v>16</v>
      </c>
      <c r="C53" s="18"/>
      <c r="D53" s="19"/>
      <c r="E53" s="126"/>
      <c r="F53" s="112">
        <f t="shared" si="4"/>
        <v>0</v>
      </c>
    </row>
    <row r="54" spans="1:14" ht="13.95" customHeight="1" x14ac:dyDescent="0.3">
      <c r="B54" s="44" t="s">
        <v>61</v>
      </c>
      <c r="C54" s="45" t="s">
        <v>6</v>
      </c>
      <c r="D54" s="46">
        <v>1</v>
      </c>
      <c r="E54" s="124"/>
      <c r="F54" s="112">
        <f t="shared" si="4"/>
        <v>0</v>
      </c>
    </row>
    <row r="55" spans="1:14" ht="13.95" customHeight="1" x14ac:dyDescent="0.3">
      <c r="B55" s="44" t="s">
        <v>62</v>
      </c>
      <c r="C55" s="45" t="s">
        <v>6</v>
      </c>
      <c r="D55" s="46">
        <v>1</v>
      </c>
      <c r="E55" s="124"/>
      <c r="F55" s="112">
        <f t="shared" si="4"/>
        <v>0</v>
      </c>
    </row>
    <row r="56" spans="1:14" ht="13.95" customHeight="1" x14ac:dyDescent="0.3">
      <c r="B56" s="103" t="s">
        <v>115</v>
      </c>
      <c r="C56" s="104" t="s">
        <v>15</v>
      </c>
      <c r="D56" s="105">
        <v>3</v>
      </c>
      <c r="E56" s="125"/>
      <c r="F56" s="112">
        <f t="shared" si="4"/>
        <v>0</v>
      </c>
    </row>
    <row r="57" spans="1:14" x14ac:dyDescent="0.3">
      <c r="B57" s="20" t="s">
        <v>52</v>
      </c>
      <c r="C57" s="18"/>
      <c r="D57" s="19"/>
      <c r="E57" s="126"/>
      <c r="F57" s="112">
        <f t="shared" si="4"/>
        <v>0</v>
      </c>
    </row>
    <row r="58" spans="1:14" ht="12.6" customHeight="1" x14ac:dyDescent="0.3">
      <c r="B58" s="47" t="s">
        <v>59</v>
      </c>
      <c r="C58" s="45" t="s">
        <v>15</v>
      </c>
      <c r="D58" s="46">
        <v>1</v>
      </c>
      <c r="E58" s="124"/>
      <c r="F58" s="112">
        <f t="shared" si="4"/>
        <v>0</v>
      </c>
    </row>
    <row r="59" spans="1:14" ht="23.4" customHeight="1" x14ac:dyDescent="0.3">
      <c r="B59" s="47" t="s">
        <v>60</v>
      </c>
      <c r="C59" s="45" t="s">
        <v>15</v>
      </c>
      <c r="D59" s="46">
        <v>1</v>
      </c>
      <c r="E59" s="124"/>
      <c r="F59" s="112">
        <f t="shared" si="4"/>
        <v>0</v>
      </c>
    </row>
    <row r="60" spans="1:14" ht="12.6" customHeight="1" x14ac:dyDescent="0.3">
      <c r="B60" s="44" t="s">
        <v>63</v>
      </c>
      <c r="C60" s="45" t="s">
        <v>15</v>
      </c>
      <c r="D60" s="46">
        <v>1</v>
      </c>
      <c r="E60" s="124"/>
      <c r="F60" s="112">
        <f t="shared" si="4"/>
        <v>0</v>
      </c>
    </row>
    <row r="61" spans="1:14" s="4" customFormat="1" ht="9" customHeight="1" x14ac:dyDescent="0.3">
      <c r="A61"/>
      <c r="B61" s="6"/>
      <c r="C61" s="7"/>
      <c r="D61" s="8"/>
      <c r="E61" s="113"/>
      <c r="F61" s="113"/>
      <c r="G61"/>
      <c r="H61"/>
      <c r="I61"/>
      <c r="J61"/>
      <c r="K61"/>
      <c r="L61"/>
      <c r="M61"/>
      <c r="N61"/>
    </row>
    <row r="62" spans="1:14" x14ac:dyDescent="0.3">
      <c r="B62" s="21" t="s">
        <v>17</v>
      </c>
      <c r="C62" s="22"/>
      <c r="D62" s="23"/>
      <c r="E62" s="127"/>
      <c r="F62" s="127"/>
    </row>
    <row r="63" spans="1:14" ht="13.5" customHeight="1" x14ac:dyDescent="0.3">
      <c r="B63" s="48" t="s">
        <v>78</v>
      </c>
      <c r="C63" s="49" t="s">
        <v>6</v>
      </c>
      <c r="D63" s="46">
        <v>6</v>
      </c>
      <c r="E63" s="124"/>
      <c r="F63" s="112">
        <f t="shared" ref="F63:F65" si="5">E63*D63</f>
        <v>0</v>
      </c>
    </row>
    <row r="64" spans="1:14" ht="12.75" customHeight="1" x14ac:dyDescent="0.3">
      <c r="B64" s="48" t="s">
        <v>18</v>
      </c>
      <c r="C64" s="49" t="s">
        <v>6</v>
      </c>
      <c r="D64" s="46">
        <v>3</v>
      </c>
      <c r="E64" s="124"/>
      <c r="F64" s="112">
        <f t="shared" si="5"/>
        <v>0</v>
      </c>
    </row>
    <row r="65" spans="2:6" x14ac:dyDescent="0.3">
      <c r="B65" s="52" t="s">
        <v>19</v>
      </c>
      <c r="C65" s="53" t="s">
        <v>6</v>
      </c>
      <c r="D65" s="54">
        <v>1</v>
      </c>
      <c r="E65" s="128"/>
      <c r="F65" s="112">
        <f t="shared" si="5"/>
        <v>0</v>
      </c>
    </row>
    <row r="66" spans="2:6" ht="8.25" customHeight="1" x14ac:dyDescent="0.3">
      <c r="B66" s="27"/>
      <c r="C66" s="28"/>
      <c r="D66" s="29"/>
      <c r="E66" s="129"/>
      <c r="F66" s="129"/>
    </row>
    <row r="67" spans="2:6" x14ac:dyDescent="0.3">
      <c r="B67" s="24" t="s">
        <v>20</v>
      </c>
      <c r="C67" s="25"/>
      <c r="D67" s="26"/>
      <c r="E67" s="130"/>
      <c r="F67" s="130"/>
    </row>
    <row r="68" spans="2:6" ht="12.75" customHeight="1" x14ac:dyDescent="0.3">
      <c r="B68" s="79" t="s">
        <v>21</v>
      </c>
      <c r="C68" s="80" t="s">
        <v>5</v>
      </c>
      <c r="D68" s="81">
        <f>D19</f>
        <v>20</v>
      </c>
      <c r="E68" s="131"/>
      <c r="F68" s="112">
        <f>E68*D68</f>
        <v>0</v>
      </c>
    </row>
    <row r="69" spans="2:6" ht="12.75" customHeight="1" x14ac:dyDescent="0.3">
      <c r="B69" s="79" t="s">
        <v>22</v>
      </c>
      <c r="C69" s="80" t="s">
        <v>5</v>
      </c>
      <c r="D69" s="81">
        <f>D20-120-40</f>
        <v>20</v>
      </c>
      <c r="E69" s="131"/>
      <c r="F69" s="112">
        <f t="shared" ref="F69:F77" si="6">E69*D69</f>
        <v>0</v>
      </c>
    </row>
    <row r="70" spans="2:6" ht="12.75" customHeight="1" x14ac:dyDescent="0.3">
      <c r="B70" s="79" t="s">
        <v>23</v>
      </c>
      <c r="C70" s="80" t="s">
        <v>6</v>
      </c>
      <c r="D70" s="81">
        <v>10</v>
      </c>
      <c r="E70" s="131"/>
      <c r="F70" s="112">
        <f t="shared" si="6"/>
        <v>0</v>
      </c>
    </row>
    <row r="71" spans="2:6" ht="12.75" customHeight="1" x14ac:dyDescent="0.3">
      <c r="B71" s="79" t="s">
        <v>24</v>
      </c>
      <c r="C71" s="80" t="s">
        <v>6</v>
      </c>
      <c r="D71" s="81">
        <v>1</v>
      </c>
      <c r="E71" s="131"/>
      <c r="F71" s="112">
        <f t="shared" si="6"/>
        <v>0</v>
      </c>
    </row>
    <row r="72" spans="2:6" ht="12.75" customHeight="1" x14ac:dyDescent="0.3">
      <c r="B72" s="79" t="s">
        <v>25</v>
      </c>
      <c r="C72" s="80" t="s">
        <v>6</v>
      </c>
      <c r="D72" s="81">
        <v>12</v>
      </c>
      <c r="E72" s="131"/>
      <c r="F72" s="112">
        <f t="shared" si="6"/>
        <v>0</v>
      </c>
    </row>
    <row r="73" spans="2:6" ht="12.75" customHeight="1" x14ac:dyDescent="0.3">
      <c r="B73" s="96" t="s">
        <v>26</v>
      </c>
      <c r="C73" s="97" t="s">
        <v>6</v>
      </c>
      <c r="D73" s="98">
        <v>3</v>
      </c>
      <c r="E73" s="132"/>
      <c r="F73" s="112">
        <f t="shared" si="6"/>
        <v>0</v>
      </c>
    </row>
    <row r="74" spans="2:6" ht="12.75" customHeight="1" x14ac:dyDescent="0.3">
      <c r="B74" s="96" t="s">
        <v>90</v>
      </c>
      <c r="C74" s="97" t="s">
        <v>6</v>
      </c>
      <c r="D74" s="98">
        <v>1</v>
      </c>
      <c r="E74" s="132"/>
      <c r="F74" s="112">
        <f t="shared" si="6"/>
        <v>0</v>
      </c>
    </row>
    <row r="75" spans="2:6" ht="12.75" customHeight="1" x14ac:dyDescent="0.3">
      <c r="B75" s="96" t="s">
        <v>27</v>
      </c>
      <c r="C75" s="97" t="s">
        <v>91</v>
      </c>
      <c r="D75" s="98">
        <v>8</v>
      </c>
      <c r="E75" s="132"/>
      <c r="F75" s="112">
        <f t="shared" si="6"/>
        <v>0</v>
      </c>
    </row>
    <row r="76" spans="2:6" ht="12.75" customHeight="1" x14ac:dyDescent="0.3">
      <c r="B76" s="79" t="s">
        <v>111</v>
      </c>
      <c r="C76" s="80" t="s">
        <v>5</v>
      </c>
      <c r="D76" s="81">
        <f>D20-D69</f>
        <v>160</v>
      </c>
      <c r="E76" s="131"/>
      <c r="F76" s="112">
        <f t="shared" si="6"/>
        <v>0</v>
      </c>
    </row>
    <row r="77" spans="2:6" ht="12.75" customHeight="1" x14ac:dyDescent="0.3">
      <c r="B77" s="82" t="s">
        <v>112</v>
      </c>
      <c r="C77" s="83" t="s">
        <v>15</v>
      </c>
      <c r="D77" s="84">
        <v>1</v>
      </c>
      <c r="E77" s="133"/>
      <c r="F77" s="112">
        <f t="shared" si="6"/>
        <v>0</v>
      </c>
    </row>
    <row r="78" spans="2:6" ht="8.25" customHeight="1" x14ac:dyDescent="0.3">
      <c r="B78" s="27"/>
      <c r="C78" s="28"/>
      <c r="D78" s="29"/>
      <c r="E78" s="129"/>
      <c r="F78" s="129"/>
    </row>
    <row r="79" spans="2:6" x14ac:dyDescent="0.3">
      <c r="B79" s="30" t="s">
        <v>28</v>
      </c>
      <c r="C79" s="31"/>
      <c r="D79" s="32"/>
      <c r="E79" s="134"/>
      <c r="F79" s="134"/>
    </row>
    <row r="80" spans="2:6" ht="24" customHeight="1" x14ac:dyDescent="0.3">
      <c r="B80" s="58" t="s">
        <v>29</v>
      </c>
      <c r="C80" s="56" t="s">
        <v>5</v>
      </c>
      <c r="D80" s="77">
        <v>40</v>
      </c>
      <c r="E80" s="135"/>
      <c r="F80" s="112">
        <f t="shared" ref="F80:F82" si="7">E80*D80</f>
        <v>0</v>
      </c>
    </row>
    <row r="81" spans="2:6" ht="25.95" customHeight="1" x14ac:dyDescent="0.3">
      <c r="B81" s="58" t="s">
        <v>30</v>
      </c>
      <c r="C81" s="56" t="s">
        <v>6</v>
      </c>
      <c r="D81" s="77">
        <v>6</v>
      </c>
      <c r="E81" s="135"/>
      <c r="F81" s="112">
        <f t="shared" si="7"/>
        <v>0</v>
      </c>
    </row>
    <row r="82" spans="2:6" ht="26.4" customHeight="1" x14ac:dyDescent="0.3">
      <c r="B82" s="59" t="s">
        <v>88</v>
      </c>
      <c r="C82" s="60" t="s">
        <v>6</v>
      </c>
      <c r="D82" s="78">
        <v>2</v>
      </c>
      <c r="E82" s="136"/>
      <c r="F82" s="112">
        <f t="shared" si="7"/>
        <v>0</v>
      </c>
    </row>
    <row r="83" spans="2:6" ht="8.25" customHeight="1" x14ac:dyDescent="0.3">
      <c r="B83" s="27"/>
      <c r="C83" s="28"/>
      <c r="D83" s="29"/>
      <c r="E83" s="129"/>
      <c r="F83" s="129"/>
    </row>
    <row r="84" spans="2:6" x14ac:dyDescent="0.3">
      <c r="B84" s="35" t="s">
        <v>31</v>
      </c>
      <c r="C84" s="36"/>
      <c r="D84" s="37"/>
      <c r="E84" s="137"/>
      <c r="F84" s="137"/>
    </row>
    <row r="85" spans="2:6" ht="12.75" customHeight="1" x14ac:dyDescent="0.3">
      <c r="B85" s="50" t="s">
        <v>89</v>
      </c>
      <c r="C85" s="51" t="s">
        <v>15</v>
      </c>
      <c r="D85" s="55">
        <v>1</v>
      </c>
      <c r="E85" s="118"/>
      <c r="F85" s="112">
        <f t="shared" ref="F85" si="8">E85*D85</f>
        <v>0</v>
      </c>
    </row>
    <row r="86" spans="2:6" ht="8.25" customHeight="1" x14ac:dyDescent="0.3">
      <c r="B86" s="27"/>
      <c r="C86" s="28"/>
      <c r="D86" s="29"/>
      <c r="E86" s="129"/>
      <c r="F86" s="129"/>
    </row>
    <row r="87" spans="2:6" ht="15" customHeight="1" x14ac:dyDescent="0.3">
      <c r="B87" s="39" t="s">
        <v>32</v>
      </c>
      <c r="C87" s="40"/>
      <c r="D87" s="41"/>
      <c r="E87" s="138"/>
      <c r="F87" s="138"/>
    </row>
    <row r="88" spans="2:6" ht="16.95" customHeight="1" x14ac:dyDescent="0.3">
      <c r="B88" s="62" t="s">
        <v>33</v>
      </c>
      <c r="C88" s="63" t="s">
        <v>34</v>
      </c>
      <c r="D88" s="64">
        <f>210*4</f>
        <v>840</v>
      </c>
      <c r="E88" s="139"/>
      <c r="F88" s="112">
        <f t="shared" ref="F88" si="9">E88*D88</f>
        <v>0</v>
      </c>
    </row>
    <row r="89" spans="2:6" ht="8.25" customHeight="1" x14ac:dyDescent="0.3">
      <c r="B89" s="27"/>
      <c r="C89" s="28"/>
      <c r="D89" s="29"/>
      <c r="E89" s="129"/>
      <c r="F89" s="129"/>
    </row>
    <row r="90" spans="2:6" ht="14.4" customHeight="1" x14ac:dyDescent="0.3">
      <c r="B90" s="39" t="s">
        <v>35</v>
      </c>
      <c r="C90" s="40"/>
      <c r="D90" s="41"/>
      <c r="E90" s="138"/>
      <c r="F90" s="138"/>
    </row>
    <row r="91" spans="2:6" x14ac:dyDescent="0.3">
      <c r="B91" s="65" t="s">
        <v>36</v>
      </c>
      <c r="C91" s="51" t="s">
        <v>15</v>
      </c>
      <c r="D91" s="55">
        <v>1</v>
      </c>
      <c r="E91" s="118"/>
      <c r="F91" s="112">
        <f t="shared" ref="F91:F97" si="10">E91*D91</f>
        <v>0</v>
      </c>
    </row>
    <row r="92" spans="2:6" x14ac:dyDescent="0.3">
      <c r="B92" s="66" t="s">
        <v>37</v>
      </c>
      <c r="C92" s="56" t="s">
        <v>15</v>
      </c>
      <c r="D92" s="57">
        <v>1</v>
      </c>
      <c r="E92" s="120"/>
      <c r="F92" s="112">
        <f t="shared" si="10"/>
        <v>0</v>
      </c>
    </row>
    <row r="93" spans="2:6" x14ac:dyDescent="0.3">
      <c r="B93" s="66" t="s">
        <v>38</v>
      </c>
      <c r="C93" s="56" t="s">
        <v>15</v>
      </c>
      <c r="D93" s="57">
        <v>1</v>
      </c>
      <c r="E93" s="120"/>
      <c r="F93" s="112">
        <f t="shared" si="10"/>
        <v>0</v>
      </c>
    </row>
    <row r="94" spans="2:6" x14ac:dyDescent="0.3">
      <c r="B94" s="66" t="s">
        <v>39</v>
      </c>
      <c r="C94" s="56" t="s">
        <v>15</v>
      </c>
      <c r="D94" s="57">
        <v>1</v>
      </c>
      <c r="E94" s="120"/>
      <c r="F94" s="112">
        <f t="shared" si="10"/>
        <v>0</v>
      </c>
    </row>
    <row r="95" spans="2:6" x14ac:dyDescent="0.3">
      <c r="B95" s="66" t="s">
        <v>40</v>
      </c>
      <c r="C95" s="56" t="s">
        <v>41</v>
      </c>
      <c r="D95" s="57">
        <v>100</v>
      </c>
      <c r="E95" s="120"/>
      <c r="F95" s="112">
        <f t="shared" si="10"/>
        <v>0</v>
      </c>
    </row>
    <row r="96" spans="2:6" x14ac:dyDescent="0.3">
      <c r="B96" s="66" t="s">
        <v>42</v>
      </c>
      <c r="C96" s="56" t="s">
        <v>5</v>
      </c>
      <c r="D96" s="57">
        <v>50</v>
      </c>
      <c r="E96" s="120"/>
      <c r="F96" s="112">
        <f t="shared" si="10"/>
        <v>0</v>
      </c>
    </row>
    <row r="97" spans="2:6" x14ac:dyDescent="0.3">
      <c r="B97" s="67" t="s">
        <v>77</v>
      </c>
      <c r="C97" s="60" t="s">
        <v>15</v>
      </c>
      <c r="D97" s="61">
        <v>1</v>
      </c>
      <c r="E97" s="121"/>
      <c r="F97" s="112">
        <f t="shared" si="10"/>
        <v>0</v>
      </c>
    </row>
    <row r="98" spans="2:6" ht="8.25" customHeight="1" x14ac:dyDescent="0.3">
      <c r="B98" s="27"/>
      <c r="C98" s="28"/>
      <c r="D98" s="29"/>
      <c r="E98" s="129"/>
      <c r="F98" s="129"/>
    </row>
    <row r="99" spans="2:6" x14ac:dyDescent="0.3">
      <c r="B99" s="39" t="s">
        <v>55</v>
      </c>
      <c r="C99" s="40"/>
      <c r="D99" s="41"/>
      <c r="E99" s="138"/>
      <c r="F99" s="138"/>
    </row>
    <row r="100" spans="2:6" x14ac:dyDescent="0.3">
      <c r="B100" s="66" t="s">
        <v>92</v>
      </c>
      <c r="C100" s="51" t="s">
        <v>15</v>
      </c>
      <c r="D100" s="55">
        <v>1</v>
      </c>
      <c r="E100" s="118"/>
      <c r="F100" s="112">
        <f t="shared" ref="F100:F109" si="11">E100*D100</f>
        <v>0</v>
      </c>
    </row>
    <row r="101" spans="2:6" x14ac:dyDescent="0.3">
      <c r="B101" s="66" t="s">
        <v>93</v>
      </c>
      <c r="C101" s="80" t="s">
        <v>15</v>
      </c>
      <c r="D101" s="85">
        <v>1</v>
      </c>
      <c r="E101" s="140"/>
      <c r="F101" s="112">
        <f t="shared" si="11"/>
        <v>0</v>
      </c>
    </row>
    <row r="102" spans="2:6" x14ac:dyDescent="0.3">
      <c r="B102" s="66" t="s">
        <v>94</v>
      </c>
      <c r="C102" s="56" t="s">
        <v>15</v>
      </c>
      <c r="D102" s="57">
        <v>1</v>
      </c>
      <c r="E102" s="120"/>
      <c r="F102" s="112">
        <f t="shared" si="11"/>
        <v>0</v>
      </c>
    </row>
    <row r="103" spans="2:6" ht="15" customHeight="1" x14ac:dyDescent="0.3">
      <c r="B103" s="66" t="s">
        <v>95</v>
      </c>
      <c r="C103" s="56" t="s">
        <v>15</v>
      </c>
      <c r="D103" s="57">
        <v>1</v>
      </c>
      <c r="E103" s="120"/>
      <c r="F103" s="112">
        <f t="shared" si="11"/>
        <v>0</v>
      </c>
    </row>
    <row r="104" spans="2:6" ht="15" customHeight="1" x14ac:dyDescent="0.3">
      <c r="B104" s="66" t="s">
        <v>98</v>
      </c>
      <c r="C104" s="56" t="s">
        <v>15</v>
      </c>
      <c r="D104" s="57">
        <v>1</v>
      </c>
      <c r="E104" s="120"/>
      <c r="F104" s="112">
        <f t="shared" si="11"/>
        <v>0</v>
      </c>
    </row>
    <row r="105" spans="2:6" ht="15" customHeight="1" x14ac:dyDescent="0.3">
      <c r="B105" s="66" t="s">
        <v>96</v>
      </c>
      <c r="C105" s="56" t="s">
        <v>15</v>
      </c>
      <c r="D105" s="57">
        <v>1</v>
      </c>
      <c r="E105" s="120"/>
      <c r="F105" s="112">
        <f t="shared" si="11"/>
        <v>0</v>
      </c>
    </row>
    <row r="106" spans="2:6" ht="15" customHeight="1" x14ac:dyDescent="0.3">
      <c r="B106" s="66" t="s">
        <v>99</v>
      </c>
      <c r="C106" s="56" t="s">
        <v>15</v>
      </c>
      <c r="D106" s="57">
        <v>1</v>
      </c>
      <c r="E106" s="120"/>
      <c r="F106" s="112">
        <f t="shared" si="11"/>
        <v>0</v>
      </c>
    </row>
    <row r="107" spans="2:6" ht="15" customHeight="1" x14ac:dyDescent="0.3">
      <c r="B107" s="66" t="s">
        <v>56</v>
      </c>
      <c r="C107" s="56" t="s">
        <v>15</v>
      </c>
      <c r="D107" s="57">
        <v>1</v>
      </c>
      <c r="E107" s="120"/>
      <c r="F107" s="112">
        <f t="shared" si="11"/>
        <v>0</v>
      </c>
    </row>
    <row r="108" spans="2:6" ht="15" customHeight="1" x14ac:dyDescent="0.3">
      <c r="B108" s="66" t="s">
        <v>57</v>
      </c>
      <c r="C108" s="56" t="s">
        <v>15</v>
      </c>
      <c r="D108" s="57">
        <v>1</v>
      </c>
      <c r="E108" s="120"/>
      <c r="F108" s="112">
        <f t="shared" si="11"/>
        <v>0</v>
      </c>
    </row>
    <row r="109" spans="2:6" ht="15" customHeight="1" x14ac:dyDescent="0.3">
      <c r="B109" s="66" t="s">
        <v>97</v>
      </c>
      <c r="C109" s="56" t="s">
        <v>15</v>
      </c>
      <c r="D109" s="57">
        <v>1</v>
      </c>
      <c r="E109" s="120"/>
      <c r="F109" s="112">
        <f t="shared" si="11"/>
        <v>0</v>
      </c>
    </row>
    <row r="110" spans="2:6" ht="8.25" customHeight="1" x14ac:dyDescent="0.3">
      <c r="B110" s="27"/>
      <c r="C110" s="28"/>
      <c r="D110" s="29"/>
      <c r="E110" s="129"/>
      <c r="F110" s="129"/>
    </row>
    <row r="111" spans="2:6" x14ac:dyDescent="0.3">
      <c r="B111" s="39" t="s">
        <v>43</v>
      </c>
      <c r="C111" s="40"/>
      <c r="D111" s="41"/>
      <c r="E111" s="138"/>
      <c r="F111" s="138"/>
    </row>
    <row r="112" spans="2:6" x14ac:dyDescent="0.3">
      <c r="B112" s="65" t="s">
        <v>100</v>
      </c>
      <c r="C112" s="51" t="s">
        <v>15</v>
      </c>
      <c r="D112" s="55">
        <v>2</v>
      </c>
      <c r="E112" s="118"/>
      <c r="F112" s="112">
        <f t="shared" ref="F112:F118" si="12">E112*D112</f>
        <v>0</v>
      </c>
    </row>
    <row r="113" spans="2:6" x14ac:dyDescent="0.3">
      <c r="B113" s="66" t="s">
        <v>44</v>
      </c>
      <c r="C113" s="56" t="s">
        <v>15</v>
      </c>
      <c r="D113" s="57">
        <v>1</v>
      </c>
      <c r="E113" s="120"/>
      <c r="F113" s="112">
        <f t="shared" si="12"/>
        <v>0</v>
      </c>
    </row>
    <row r="114" spans="2:6" x14ac:dyDescent="0.3">
      <c r="B114" s="66" t="s">
        <v>45</v>
      </c>
      <c r="C114" s="56" t="s">
        <v>15</v>
      </c>
      <c r="D114" s="57">
        <v>1</v>
      </c>
      <c r="E114" s="120"/>
      <c r="F114" s="112">
        <f t="shared" si="12"/>
        <v>0</v>
      </c>
    </row>
    <row r="115" spans="2:6" x14ac:dyDescent="0.3">
      <c r="B115" s="66" t="s">
        <v>46</v>
      </c>
      <c r="C115" s="56" t="s">
        <v>15</v>
      </c>
      <c r="D115" s="57">
        <v>1</v>
      </c>
      <c r="E115" s="120"/>
      <c r="F115" s="112">
        <f t="shared" si="12"/>
        <v>0</v>
      </c>
    </row>
    <row r="116" spans="2:6" x14ac:dyDescent="0.3">
      <c r="B116" s="66" t="s">
        <v>47</v>
      </c>
      <c r="C116" s="56" t="s">
        <v>15</v>
      </c>
      <c r="D116" s="57">
        <v>1</v>
      </c>
      <c r="E116" s="120"/>
      <c r="F116" s="112">
        <f t="shared" si="12"/>
        <v>0</v>
      </c>
    </row>
    <row r="117" spans="2:6" x14ac:dyDescent="0.3">
      <c r="B117" s="66" t="s">
        <v>48</v>
      </c>
      <c r="C117" s="56" t="s">
        <v>15</v>
      </c>
      <c r="D117" s="57">
        <v>1</v>
      </c>
      <c r="E117" s="120"/>
      <c r="F117" s="112">
        <f t="shared" si="12"/>
        <v>0</v>
      </c>
    </row>
    <row r="118" spans="2:6" x14ac:dyDescent="0.3">
      <c r="B118" s="86" t="s">
        <v>49</v>
      </c>
      <c r="C118" s="60" t="s">
        <v>15</v>
      </c>
      <c r="D118" s="61">
        <v>1</v>
      </c>
      <c r="E118" s="121"/>
      <c r="F118" s="112">
        <f t="shared" si="12"/>
        <v>0</v>
      </c>
    </row>
    <row r="119" spans="2:6" ht="8.25" customHeight="1" x14ac:dyDescent="0.3">
      <c r="B119" s="27"/>
      <c r="C119" s="28"/>
      <c r="D119" s="29"/>
      <c r="E119" s="129"/>
      <c r="F119" s="129"/>
    </row>
    <row r="120" spans="2:6" x14ac:dyDescent="0.3">
      <c r="B120" s="42" t="s">
        <v>50</v>
      </c>
      <c r="C120" s="43"/>
      <c r="D120" s="43"/>
      <c r="E120" s="141"/>
      <c r="F120" s="141"/>
    </row>
    <row r="121" spans="2:6" x14ac:dyDescent="0.3">
      <c r="B121" s="87" t="s">
        <v>101</v>
      </c>
      <c r="C121" s="88" t="s">
        <v>15</v>
      </c>
      <c r="D121" s="89">
        <v>1</v>
      </c>
      <c r="E121" s="142"/>
      <c r="F121" s="112">
        <f t="shared" ref="F121:F127" si="13">E121*D121</f>
        <v>0</v>
      </c>
    </row>
    <row r="122" spans="2:6" x14ac:dyDescent="0.3">
      <c r="B122" s="95" t="s">
        <v>102</v>
      </c>
      <c r="C122" s="90" t="s">
        <v>15</v>
      </c>
      <c r="D122" s="91">
        <v>1</v>
      </c>
      <c r="E122" s="143"/>
      <c r="F122" s="112">
        <f t="shared" si="13"/>
        <v>0</v>
      </c>
    </row>
    <row r="123" spans="2:6" x14ac:dyDescent="0.3">
      <c r="B123" s="95" t="s">
        <v>51</v>
      </c>
      <c r="C123" s="90" t="s">
        <v>15</v>
      </c>
      <c r="D123" s="91">
        <v>1</v>
      </c>
      <c r="E123" s="143"/>
      <c r="F123" s="112">
        <f t="shared" si="13"/>
        <v>0</v>
      </c>
    </row>
    <row r="124" spans="2:6" x14ac:dyDescent="0.3">
      <c r="B124" s="95" t="s">
        <v>105</v>
      </c>
      <c r="C124" s="90" t="s">
        <v>106</v>
      </c>
      <c r="D124" s="91">
        <v>4</v>
      </c>
      <c r="E124" s="143"/>
      <c r="F124" s="112">
        <f t="shared" si="13"/>
        <v>0</v>
      </c>
    </row>
    <row r="125" spans="2:6" x14ac:dyDescent="0.3">
      <c r="B125" s="95" t="s">
        <v>107</v>
      </c>
      <c r="C125" s="90" t="s">
        <v>106</v>
      </c>
      <c r="D125" s="91">
        <v>4</v>
      </c>
      <c r="E125" s="143"/>
      <c r="F125" s="112">
        <f t="shared" si="13"/>
        <v>0</v>
      </c>
    </row>
    <row r="126" spans="2:6" x14ac:dyDescent="0.3">
      <c r="B126" s="95" t="s">
        <v>103</v>
      </c>
      <c r="C126" s="90" t="s">
        <v>15</v>
      </c>
      <c r="D126" s="91">
        <v>1</v>
      </c>
      <c r="E126" s="143"/>
      <c r="F126" s="112">
        <f t="shared" si="13"/>
        <v>0</v>
      </c>
    </row>
    <row r="127" spans="2:6" x14ac:dyDescent="0.3">
      <c r="B127" s="92" t="s">
        <v>104</v>
      </c>
      <c r="C127" s="93" t="s">
        <v>15</v>
      </c>
      <c r="D127" s="94">
        <v>1</v>
      </c>
      <c r="E127" s="144"/>
      <c r="F127" s="112">
        <f t="shared" si="13"/>
        <v>0</v>
      </c>
    </row>
    <row r="128" spans="2:6" ht="15" thickBot="1" x14ac:dyDescent="0.35"/>
    <row r="129" spans="2:6" ht="15" thickBot="1" x14ac:dyDescent="0.35">
      <c r="B129" s="147" t="s">
        <v>121</v>
      </c>
      <c r="C129" s="145"/>
      <c r="D129" s="145"/>
      <c r="E129" s="145"/>
      <c r="F129" s="146">
        <f>SUM(F10:F127)</f>
        <v>0</v>
      </c>
    </row>
  </sheetData>
  <mergeCells count="8">
    <mergeCell ref="E6:E7"/>
    <mergeCell ref="F6:F7"/>
    <mergeCell ref="D6:D7"/>
    <mergeCell ref="B3:D3"/>
    <mergeCell ref="B4:D4"/>
    <mergeCell ref="B5:D5"/>
    <mergeCell ref="C6:C7"/>
    <mergeCell ref="B6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Vágnerová</dc:creator>
  <cp:lastModifiedBy>Dana Vágnerová</cp:lastModifiedBy>
  <dcterms:created xsi:type="dcterms:W3CDTF">2025-01-25T12:32:59Z</dcterms:created>
  <dcterms:modified xsi:type="dcterms:W3CDTF">2025-08-04T12:44:57Z</dcterms:modified>
</cp:coreProperties>
</file>